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20" yWindow="168" windowWidth="15120" windowHeight="7956"/>
  </bookViews>
  <sheets>
    <sheet name="ФОРМА" sheetId="1" r:id="rId1"/>
    <sheet name="форма 2" sheetId="2" r:id="rId2"/>
    <sheet name="форма 3" sheetId="3" r:id="rId3"/>
  </sheets>
  <definedNames>
    <definedName name="_xlnm.Print_Titles" localSheetId="0">ФОРМА!$6:$7</definedName>
  </definedNames>
  <calcPr calcId="145621"/>
</workbook>
</file>

<file path=xl/calcChain.xml><?xml version="1.0" encoding="utf-8"?>
<calcChain xmlns="http://schemas.openxmlformats.org/spreadsheetml/2006/main">
  <c r="J100" i="3" l="1"/>
  <c r="I100" i="3"/>
  <c r="L100" i="3" s="1"/>
  <c r="M100" i="3" s="1"/>
  <c r="G100" i="3"/>
  <c r="L99" i="3"/>
  <c r="M99" i="3" s="1"/>
  <c r="K99" i="3"/>
  <c r="L98" i="3"/>
  <c r="M98" i="3" s="1"/>
  <c r="F98" i="3"/>
  <c r="F100" i="3" s="1"/>
  <c r="K100" i="3" s="1"/>
  <c r="L97" i="3"/>
  <c r="M97" i="3" s="1"/>
  <c r="K97" i="3"/>
  <c r="L96" i="3"/>
  <c r="M96" i="3" s="1"/>
  <c r="K96" i="3"/>
  <c r="L95" i="3"/>
  <c r="M95" i="3" s="1"/>
  <c r="K95" i="3"/>
  <c r="I94" i="3"/>
  <c r="L94" i="3" s="1"/>
  <c r="M94" i="3" s="1"/>
  <c r="G94" i="3"/>
  <c r="F94" i="3"/>
  <c r="K94" i="3" s="1"/>
  <c r="E94" i="3"/>
  <c r="D94" i="3"/>
  <c r="L93" i="3"/>
  <c r="M93" i="3" s="1"/>
  <c r="K93" i="3"/>
  <c r="J93" i="3"/>
  <c r="H93" i="3"/>
  <c r="L92" i="3"/>
  <c r="M92" i="3" s="1"/>
  <c r="K92" i="3"/>
  <c r="J92" i="3"/>
  <c r="H92" i="3"/>
  <c r="L91" i="3"/>
  <c r="M91" i="3" s="1"/>
  <c r="K91" i="3"/>
  <c r="J91" i="3"/>
  <c r="H91" i="3"/>
  <c r="L90" i="3"/>
  <c r="M90" i="3" s="1"/>
  <c r="K90" i="3"/>
  <c r="J90" i="3"/>
  <c r="H90" i="3"/>
  <c r="L89" i="3"/>
  <c r="M89" i="3" s="1"/>
  <c r="K89" i="3"/>
  <c r="J89" i="3"/>
  <c r="H89" i="3"/>
  <c r="I88" i="3"/>
  <c r="L88" i="3" s="1"/>
  <c r="M88" i="3" s="1"/>
  <c r="F88" i="3"/>
  <c r="E88" i="3"/>
  <c r="D88" i="3"/>
  <c r="L87" i="3"/>
  <c r="M87" i="3" s="1"/>
  <c r="K87" i="3"/>
  <c r="J87" i="3"/>
  <c r="H87" i="3"/>
  <c r="M86" i="3"/>
  <c r="L86" i="3"/>
  <c r="K86" i="3"/>
  <c r="J86" i="3"/>
  <c r="H86" i="3"/>
  <c r="L85" i="3"/>
  <c r="M85" i="3" s="1"/>
  <c r="K85" i="3"/>
  <c r="G85" i="3"/>
  <c r="J85" i="3" s="1"/>
  <c r="L84" i="3"/>
  <c r="M84" i="3" s="1"/>
  <c r="K84" i="3"/>
  <c r="J84" i="3"/>
  <c r="H84" i="3"/>
  <c r="M83" i="3"/>
  <c r="L83" i="3"/>
  <c r="K83" i="3"/>
  <c r="J83" i="3"/>
  <c r="H83" i="3"/>
  <c r="I82" i="3"/>
  <c r="L82" i="3" s="1"/>
  <c r="M82" i="3" s="1"/>
  <c r="F82" i="3"/>
  <c r="E82" i="3"/>
  <c r="D82" i="3"/>
  <c r="L81" i="3"/>
  <c r="M81" i="3" s="1"/>
  <c r="K81" i="3"/>
  <c r="J81" i="3"/>
  <c r="H81" i="3"/>
  <c r="M80" i="3"/>
  <c r="K80" i="3"/>
  <c r="G80" i="3"/>
  <c r="J80" i="3" s="1"/>
  <c r="L79" i="3"/>
  <c r="M79" i="3" s="1"/>
  <c r="K79" i="3"/>
  <c r="H79" i="3"/>
  <c r="G79" i="3"/>
  <c r="J79" i="3" s="1"/>
  <c r="L78" i="3"/>
  <c r="M78" i="3" s="1"/>
  <c r="K78" i="3"/>
  <c r="J78" i="3"/>
  <c r="H78" i="3"/>
  <c r="L77" i="3"/>
  <c r="M77" i="3" s="1"/>
  <c r="K77" i="3"/>
  <c r="J77" i="3"/>
  <c r="H77" i="3"/>
  <c r="I76" i="3"/>
  <c r="L76" i="3" s="1"/>
  <c r="M76" i="3" s="1"/>
  <c r="G76" i="3"/>
  <c r="J76" i="3" s="1"/>
  <c r="F76" i="3"/>
  <c r="E76" i="3"/>
  <c r="D76" i="3"/>
  <c r="L75" i="3"/>
  <c r="M75" i="3" s="1"/>
  <c r="K75" i="3"/>
  <c r="J75" i="3"/>
  <c r="H75" i="3"/>
  <c r="M74" i="3"/>
  <c r="J74" i="3"/>
  <c r="H74" i="3"/>
  <c r="L73" i="3"/>
  <c r="M73" i="3" s="1"/>
  <c r="K73" i="3"/>
  <c r="J73" i="3"/>
  <c r="H73" i="3"/>
  <c r="L72" i="3"/>
  <c r="M72" i="3" s="1"/>
  <c r="K72" i="3"/>
  <c r="J72" i="3"/>
  <c r="H72" i="3"/>
  <c r="M71" i="3"/>
  <c r="L71" i="3"/>
  <c r="K71" i="3"/>
  <c r="J71" i="3"/>
  <c r="H71" i="3"/>
  <c r="I70" i="3"/>
  <c r="L70" i="3" s="1"/>
  <c r="M70" i="3" s="1"/>
  <c r="F70" i="3"/>
  <c r="E70" i="3"/>
  <c r="D70" i="3"/>
  <c r="L69" i="3"/>
  <c r="M69" i="3" s="1"/>
  <c r="K69" i="3"/>
  <c r="J69" i="3"/>
  <c r="H69" i="3"/>
  <c r="M68" i="3"/>
  <c r="K68" i="3"/>
  <c r="G68" i="3"/>
  <c r="J68" i="3" s="1"/>
  <c r="L67" i="3"/>
  <c r="M67" i="3" s="1"/>
  <c r="K67" i="3"/>
  <c r="J67" i="3"/>
  <c r="H67" i="3"/>
  <c r="L66" i="3"/>
  <c r="M66" i="3" s="1"/>
  <c r="K66" i="3"/>
  <c r="J66" i="3"/>
  <c r="H66" i="3"/>
  <c r="L65" i="3"/>
  <c r="M65" i="3" s="1"/>
  <c r="K65" i="3"/>
  <c r="J65" i="3"/>
  <c r="H65" i="3"/>
  <c r="I64" i="3"/>
  <c r="L64" i="3" s="1"/>
  <c r="M64" i="3" s="1"/>
  <c r="G64" i="3"/>
  <c r="J64" i="3" s="1"/>
  <c r="F64" i="3"/>
  <c r="H64" i="3" s="1"/>
  <c r="E64" i="3"/>
  <c r="D64" i="3"/>
  <c r="L63" i="3"/>
  <c r="M63" i="3" s="1"/>
  <c r="K63" i="3"/>
  <c r="J63" i="3"/>
  <c r="H63" i="3"/>
  <c r="M62" i="3"/>
  <c r="K62" i="3"/>
  <c r="J62" i="3"/>
  <c r="H62" i="3"/>
  <c r="L61" i="3"/>
  <c r="M61" i="3" s="1"/>
  <c r="K61" i="3"/>
  <c r="J61" i="3"/>
  <c r="H61" i="3"/>
  <c r="L60" i="3"/>
  <c r="M60" i="3" s="1"/>
  <c r="K60" i="3"/>
  <c r="J60" i="3"/>
  <c r="H60" i="3"/>
  <c r="L59" i="3"/>
  <c r="M59" i="3" s="1"/>
  <c r="K59" i="3"/>
  <c r="J59" i="3"/>
  <c r="H59" i="3"/>
  <c r="I58" i="3"/>
  <c r="L58" i="3" s="1"/>
  <c r="M58" i="3" s="1"/>
  <c r="F58" i="3"/>
  <c r="K58" i="3" s="1"/>
  <c r="E58" i="3"/>
  <c r="D58" i="3"/>
  <c r="L57" i="3"/>
  <c r="M57" i="3" s="1"/>
  <c r="K57" i="3"/>
  <c r="J57" i="3"/>
  <c r="H57" i="3"/>
  <c r="L56" i="3"/>
  <c r="M56" i="3" s="1"/>
  <c r="K56" i="3"/>
  <c r="J56" i="3"/>
  <c r="H56" i="3"/>
  <c r="L55" i="3"/>
  <c r="M55" i="3" s="1"/>
  <c r="K55" i="3"/>
  <c r="H55" i="3"/>
  <c r="G55" i="3"/>
  <c r="J55" i="3" s="1"/>
  <c r="L54" i="3"/>
  <c r="M54" i="3" s="1"/>
  <c r="K54" i="3"/>
  <c r="J54" i="3"/>
  <c r="H54" i="3"/>
  <c r="L53" i="3"/>
  <c r="M53" i="3" s="1"/>
  <c r="K53" i="3"/>
  <c r="J53" i="3"/>
  <c r="H53" i="3"/>
  <c r="I52" i="3"/>
  <c r="L52" i="3" s="1"/>
  <c r="M52" i="3" s="1"/>
  <c r="F52" i="3"/>
  <c r="K52" i="3" s="1"/>
  <c r="E52" i="3"/>
  <c r="D52" i="3"/>
  <c r="L51" i="3"/>
  <c r="M51" i="3" s="1"/>
  <c r="K51" i="3"/>
  <c r="J51" i="3"/>
  <c r="H51" i="3"/>
  <c r="M50" i="3"/>
  <c r="K50" i="3"/>
  <c r="J50" i="3"/>
  <c r="H50" i="3"/>
  <c r="L49" i="3"/>
  <c r="M49" i="3" s="1"/>
  <c r="K49" i="3"/>
  <c r="H49" i="3"/>
  <c r="G49" i="3"/>
  <c r="G52" i="3" s="1"/>
  <c r="L48" i="3"/>
  <c r="M48" i="3" s="1"/>
  <c r="K48" i="3"/>
  <c r="J48" i="3"/>
  <c r="H48" i="3"/>
  <c r="L47" i="3"/>
  <c r="M47" i="3" s="1"/>
  <c r="K47" i="3"/>
  <c r="J47" i="3"/>
  <c r="H47" i="3"/>
  <c r="I46" i="3"/>
  <c r="L46" i="3" s="1"/>
  <c r="M46" i="3" s="1"/>
  <c r="F46" i="3"/>
  <c r="E46" i="3"/>
  <c r="D46" i="3"/>
  <c r="L45" i="3"/>
  <c r="M45" i="3" s="1"/>
  <c r="K45" i="3"/>
  <c r="J45" i="3"/>
  <c r="H45" i="3"/>
  <c r="M44" i="3"/>
  <c r="L44" i="3"/>
  <c r="K44" i="3"/>
  <c r="J44" i="3"/>
  <c r="H44" i="3"/>
  <c r="L43" i="3"/>
  <c r="M43" i="3" s="1"/>
  <c r="K43" i="3"/>
  <c r="H43" i="3"/>
  <c r="G43" i="3"/>
  <c r="J43" i="3" s="1"/>
  <c r="L42" i="3"/>
  <c r="M42" i="3" s="1"/>
  <c r="K42" i="3"/>
  <c r="J42" i="3"/>
  <c r="H42" i="3"/>
  <c r="L41" i="3"/>
  <c r="M41" i="3" s="1"/>
  <c r="K41" i="3"/>
  <c r="J41" i="3"/>
  <c r="H41" i="3"/>
  <c r="I40" i="3"/>
  <c r="L40" i="3" s="1"/>
  <c r="M40" i="3" s="1"/>
  <c r="G40" i="3"/>
  <c r="L39" i="3"/>
  <c r="M39" i="3" s="1"/>
  <c r="K39" i="3"/>
  <c r="L38" i="3"/>
  <c r="M38" i="3" s="1"/>
  <c r="J38" i="3"/>
  <c r="J40" i="3" s="1"/>
  <c r="F38" i="3"/>
  <c r="F40" i="3" s="1"/>
  <c r="K40" i="3" s="1"/>
  <c r="L37" i="3"/>
  <c r="M37" i="3" s="1"/>
  <c r="K37" i="3"/>
  <c r="L36" i="3"/>
  <c r="M36" i="3" s="1"/>
  <c r="K36" i="3"/>
  <c r="L35" i="3"/>
  <c r="M35" i="3" s="1"/>
  <c r="K35" i="3"/>
  <c r="L34" i="3"/>
  <c r="M34" i="3" s="1"/>
  <c r="F34" i="3"/>
  <c r="L33" i="3"/>
  <c r="M33" i="3" s="1"/>
  <c r="K33" i="3"/>
  <c r="M32" i="3"/>
  <c r="K32" i="3"/>
  <c r="K34" i="3" s="1"/>
  <c r="G32" i="3"/>
  <c r="J32" i="3" s="1"/>
  <c r="L31" i="3"/>
  <c r="M31" i="3" s="1"/>
  <c r="K31" i="3"/>
  <c r="L30" i="3"/>
  <c r="M30" i="3" s="1"/>
  <c r="K30" i="3"/>
  <c r="L29" i="3"/>
  <c r="M29" i="3" s="1"/>
  <c r="K29" i="3"/>
  <c r="I28" i="3"/>
  <c r="L28" i="3" s="1"/>
  <c r="M28" i="3" s="1"/>
  <c r="F28" i="3"/>
  <c r="K28" i="3" s="1"/>
  <c r="L27" i="3"/>
  <c r="M27" i="3" s="1"/>
  <c r="K27" i="3"/>
  <c r="K26" i="3"/>
  <c r="G26" i="3"/>
  <c r="G28" i="3" s="1"/>
  <c r="L25" i="3"/>
  <c r="M25" i="3" s="1"/>
  <c r="K25" i="3"/>
  <c r="L24" i="3"/>
  <c r="M24" i="3" s="1"/>
  <c r="K24" i="3"/>
  <c r="L23" i="3"/>
  <c r="K23" i="3"/>
  <c r="M23" i="3" s="1"/>
  <c r="I22" i="3"/>
  <c r="L22" i="3" s="1"/>
  <c r="M22" i="3" s="1"/>
  <c r="G22" i="3"/>
  <c r="E22" i="3"/>
  <c r="D22" i="3"/>
  <c r="L21" i="3"/>
  <c r="M21" i="3" s="1"/>
  <c r="K21" i="3"/>
  <c r="J21" i="3"/>
  <c r="H21" i="3"/>
  <c r="L20" i="3"/>
  <c r="M20" i="3" s="1"/>
  <c r="J20" i="3"/>
  <c r="F20" i="3"/>
  <c r="F22" i="3" s="1"/>
  <c r="L19" i="3"/>
  <c r="M19" i="3" s="1"/>
  <c r="K19" i="3"/>
  <c r="J19" i="3"/>
  <c r="H19" i="3"/>
  <c r="L18" i="3"/>
  <c r="M18" i="3" s="1"/>
  <c r="K18" i="3"/>
  <c r="J18" i="3"/>
  <c r="H18" i="3"/>
  <c r="L17" i="3"/>
  <c r="M17" i="3" s="1"/>
  <c r="K17" i="3"/>
  <c r="J17" i="3"/>
  <c r="H17" i="3"/>
  <c r="E16" i="3"/>
  <c r="L15" i="3"/>
  <c r="M15" i="3" s="1"/>
  <c r="K15" i="3"/>
  <c r="J15" i="3"/>
  <c r="H15" i="3"/>
  <c r="L14" i="3"/>
  <c r="M14" i="3" s="1"/>
  <c r="K14" i="3"/>
  <c r="J14" i="3"/>
  <c r="H14" i="3"/>
  <c r="K13" i="3"/>
  <c r="I13" i="3"/>
  <c r="L13" i="3" s="1"/>
  <c r="M13" i="3" s="1"/>
  <c r="I12" i="3"/>
  <c r="G12" i="3"/>
  <c r="F12" i="3"/>
  <c r="L11" i="3"/>
  <c r="K11" i="3"/>
  <c r="J11" i="3"/>
  <c r="H11" i="3"/>
  <c r="M28" i="2"/>
  <c r="I28" i="2"/>
  <c r="G28" i="2"/>
  <c r="F28" i="2"/>
  <c r="E28" i="2"/>
  <c r="D28" i="2"/>
  <c r="L27" i="2"/>
  <c r="K27" i="2"/>
  <c r="J27" i="2"/>
  <c r="H27" i="2"/>
  <c r="L26" i="2"/>
  <c r="K26" i="2"/>
  <c r="J26" i="2"/>
  <c r="H26" i="2"/>
  <c r="L25" i="2"/>
  <c r="K25" i="2"/>
  <c r="J25" i="2"/>
  <c r="H25" i="2"/>
  <c r="L24" i="2"/>
  <c r="K24" i="2"/>
  <c r="J24" i="2"/>
  <c r="H24" i="2"/>
  <c r="L23" i="2"/>
  <c r="L28" i="2" s="1"/>
  <c r="K23" i="2"/>
  <c r="K28" i="2" s="1"/>
  <c r="J23" i="2"/>
  <c r="H23" i="2"/>
  <c r="G22" i="2"/>
  <c r="J22" i="2" s="1"/>
  <c r="F22" i="2"/>
  <c r="E22" i="2"/>
  <c r="D22" i="2"/>
  <c r="L21" i="2"/>
  <c r="K21" i="2"/>
  <c r="J21" i="2"/>
  <c r="H21" i="2"/>
  <c r="L20" i="2"/>
  <c r="K20" i="2"/>
  <c r="J20" i="2"/>
  <c r="H20" i="2"/>
  <c r="K19" i="2"/>
  <c r="J19" i="2"/>
  <c r="H19" i="2"/>
  <c r="L18" i="2"/>
  <c r="K18" i="2"/>
  <c r="J18" i="2"/>
  <c r="H18" i="2"/>
  <c r="L17" i="2"/>
  <c r="K17" i="2"/>
  <c r="J17" i="2"/>
  <c r="H17" i="2"/>
  <c r="M15" i="2"/>
  <c r="I15" i="2"/>
  <c r="G15" i="2"/>
  <c r="J15" i="2" s="1"/>
  <c r="F15" i="2"/>
  <c r="H15" i="2" s="1"/>
  <c r="E15" i="2"/>
  <c r="D15" i="2"/>
  <c r="M14" i="2"/>
  <c r="I14" i="2"/>
  <c r="G14" i="2"/>
  <c r="F14" i="2"/>
  <c r="E14" i="2"/>
  <c r="D14" i="2"/>
  <c r="M13" i="2"/>
  <c r="I13" i="2"/>
  <c r="G13" i="2"/>
  <c r="F13" i="2"/>
  <c r="E13" i="2"/>
  <c r="D13" i="2"/>
  <c r="M12" i="2"/>
  <c r="I12" i="2"/>
  <c r="G12" i="2"/>
  <c r="F12" i="2"/>
  <c r="H12" i="2" s="1"/>
  <c r="E12" i="2"/>
  <c r="D12" i="2"/>
  <c r="L12" i="2" s="1"/>
  <c r="M11" i="2"/>
  <c r="K11" i="2"/>
  <c r="I11" i="2"/>
  <c r="G11" i="2"/>
  <c r="J11" i="2" s="1"/>
  <c r="F11" i="2"/>
  <c r="E11" i="2"/>
  <c r="E16" i="2" s="1"/>
  <c r="D11" i="2"/>
  <c r="J13" i="2" l="1"/>
  <c r="J14" i="2"/>
  <c r="L22" i="2"/>
  <c r="H22" i="2"/>
  <c r="H28" i="2"/>
  <c r="J52" i="3"/>
  <c r="D16" i="2"/>
  <c r="F16" i="2"/>
  <c r="I16" i="2"/>
  <c r="M16" i="2"/>
  <c r="J12" i="2"/>
  <c r="K12" i="2"/>
  <c r="L13" i="2"/>
  <c r="H13" i="2"/>
  <c r="L14" i="2"/>
  <c r="H14" i="2"/>
  <c r="L15" i="2"/>
  <c r="K22" i="2"/>
  <c r="J28" i="2"/>
  <c r="H38" i="3"/>
  <c r="H40" i="3" s="1"/>
  <c r="K38" i="3"/>
  <c r="K64" i="3"/>
  <c r="I16" i="3"/>
  <c r="L16" i="3" s="1"/>
  <c r="M16" i="3" s="1"/>
  <c r="K20" i="3"/>
  <c r="J22" i="3"/>
  <c r="G58" i="3"/>
  <c r="H58" i="3" s="1"/>
  <c r="G34" i="3"/>
  <c r="H26" i="3"/>
  <c r="H28" i="3" s="1"/>
  <c r="H32" i="3"/>
  <c r="G13" i="3"/>
  <c r="G16" i="3" s="1"/>
  <c r="H20" i="3"/>
  <c r="H52" i="3"/>
  <c r="H94" i="3"/>
  <c r="J58" i="3"/>
  <c r="H76" i="3"/>
  <c r="J94" i="3"/>
  <c r="L12" i="3"/>
  <c r="M12" i="3" s="1"/>
  <c r="F16" i="3"/>
  <c r="K12" i="3"/>
  <c r="H12" i="3"/>
  <c r="J12" i="3"/>
  <c r="J13" i="3"/>
  <c r="H13" i="3"/>
  <c r="H22" i="3"/>
  <c r="K22" i="3"/>
  <c r="J26" i="3"/>
  <c r="J28" i="3" s="1"/>
  <c r="G46" i="3"/>
  <c r="J46" i="3" s="1"/>
  <c r="K46" i="3"/>
  <c r="H68" i="3"/>
  <c r="G70" i="3"/>
  <c r="J70" i="3" s="1"/>
  <c r="K70" i="3"/>
  <c r="H80" i="3"/>
  <c r="G82" i="3"/>
  <c r="J82" i="3" s="1"/>
  <c r="K82" i="3"/>
  <c r="H85" i="3"/>
  <c r="G88" i="3"/>
  <c r="J88" i="3" s="1"/>
  <c r="K88" i="3"/>
  <c r="H98" i="3"/>
  <c r="J49" i="3"/>
  <c r="K98" i="3"/>
  <c r="K13" i="2"/>
  <c r="K14" i="2"/>
  <c r="K15" i="2"/>
  <c r="G16" i="2"/>
  <c r="H11" i="2"/>
  <c r="L11" i="2"/>
  <c r="L16" i="2" l="1"/>
  <c r="J16" i="2"/>
  <c r="K16" i="2"/>
  <c r="H88" i="3"/>
  <c r="J16" i="3"/>
  <c r="H70" i="3"/>
  <c r="H82" i="3"/>
  <c r="H46" i="3"/>
  <c r="H16" i="3"/>
  <c r="K16" i="3"/>
  <c r="H16" i="2"/>
</calcChain>
</file>

<file path=xl/sharedStrings.xml><?xml version="1.0" encoding="utf-8"?>
<sst xmlns="http://schemas.openxmlformats.org/spreadsheetml/2006/main" count="249" uniqueCount="84">
  <si>
    <t>Источники финансирования</t>
  </si>
  <si>
    <t>Результаты реализации, проблемные вопросы</t>
  </si>
  <si>
    <t>профинансировано</t>
  </si>
  <si>
    <t>% финансирования к плану</t>
  </si>
  <si>
    <t>Кассовое исполнение</t>
  </si>
  <si>
    <t>% исполнения к финансированию</t>
  </si>
  <si>
    <t>федеральный бюджет</t>
  </si>
  <si>
    <t>бюджет автономного округа</t>
  </si>
  <si>
    <t>бюджеты муниципальных образований (средства, выделенные сверх доли софинансирования)</t>
  </si>
  <si>
    <t>привлеченные средства</t>
  </si>
  <si>
    <t>всего:</t>
  </si>
  <si>
    <t>Целевая программа автономного округа /(Муниципальная целевая программа)</t>
  </si>
  <si>
    <t xml:space="preserve">Исполнение целевых программ  </t>
  </si>
  <si>
    <t>бюджеты муниципальных образований (по софинансированию (доля - %)</t>
  </si>
  <si>
    <t>бюджеты муниципальных образований (по софинансированию (доля -  %)</t>
  </si>
  <si>
    <t xml:space="preserve">
Остатки средств 
</t>
  </si>
  <si>
    <t xml:space="preserve">на последнее число отчетного месяца </t>
  </si>
  <si>
    <t xml:space="preserve">Фактическое исполнение на последнее  число отчетного месяца </t>
  </si>
  <si>
    <t>на 01.01.2013 года</t>
  </si>
  <si>
    <t>план на 2013 год</t>
  </si>
  <si>
    <t>Средства 2013 года</t>
  </si>
  <si>
    <t>Планируемые расходы за счет остатков средств и средств 2013 года</t>
  </si>
  <si>
    <t>(гр.4+гр.6)</t>
  </si>
  <si>
    <t>Кассовые расходы за счет остатков средств и средств 2013 года</t>
  </si>
  <si>
    <t>(гр.4-гр.5)+гр.9</t>
  </si>
  <si>
    <t>21.</t>
  </si>
  <si>
    <t>21.1.</t>
  </si>
  <si>
    <t>Информация о реализации окружных (муниципальных) целевых программ по состоянию на 01 октября 2013 года</t>
  </si>
  <si>
    <r>
      <rPr>
        <sz val="12"/>
        <color rgb="FF000000"/>
        <rFont val="Calibri"/>
        <family val="2"/>
        <charset val="204"/>
      </rPr>
      <t>Наименование программы</t>
    </r>
    <r>
      <rPr>
        <sz val="12"/>
        <color rgb="FF000000"/>
        <rFont val="Calibri"/>
        <family val="2"/>
        <charset val="204"/>
      </rPr>
      <t xml:space="preserve">
(Свод по программе) </t>
    </r>
    <r>
      <rPr>
        <b/>
        <sz val="12"/>
        <color rgb="FF000000"/>
        <rFont val="Calibri"/>
        <family val="2"/>
        <charset val="204"/>
      </rPr>
      <t>«Профилактика экстремизма, гармонизация межэтнических  межкультурных отношений, укрепление толерантности в городе Покачи на 2012-2014 годы»</t>
    </r>
  </si>
  <si>
    <t>Изготовление и размещение в местах массового нахождения населения города объектов наглядной агитации (памятка, буклет, плакат, биллборд) направленной на профилактику экстремистской деятельности</t>
  </si>
  <si>
    <t>На данный момент в целевую программу «Профилактика экстремизма, гармонизация межэтнических  межкультурных отношений, укрепление толерантности в городе Покачи на 2012-2014 годы» вносятся изменения, в связи с чем реализация денежных средств запланирована на 4 квартал</t>
  </si>
  <si>
    <t>Целевая программа Ханты-Мансийского автономного округа-Югры "Профилактика правонарушений в Ханты-Мансийском автономном округе-Югре на 2011-2015 годы",
долгосрочная целевая программа "Профилактика правонарушений на территории муниципального образования город Покачи на 2012-2014 годы"</t>
  </si>
  <si>
    <t>Создание общественных формирований правоохранительной направленности (общественные формирования , добровольные народные дружины, родительские патрули, молодежные отряды и т.д.), материальное стимулирование граждан, учавствующих в охране общественного порядка, пресечении преступлений и иных правонарушений</t>
  </si>
  <si>
    <t>Зключен договоров №10 от 29.12.2012 с инженерными сетями на оказание клммунальных услуг в штабе ДНД на 2013 год, № 97/11/13 от 01.01.2013 об энергоснабжении, №28 от 01.01.2013 на оказание услуг по содержанию. Заключен договор на оказание ремонтных работ в нежилом помещении по адресу: ул. Мира,2-39-а №10 от 18.12.2012. Остаток денежных средств будет выплачен за дежурства членам ДНД  согласно табеля рабочего времениДНД на основании постановлений администрации от 25.07.13 №925 "Об утверждении Положения о материальном стимулировании членов ДНД" и от 04.06.2013 №669 "Об утверждении Положения о  ДНД"</t>
  </si>
  <si>
    <t>Зключен договоров №10 от 29.12.2012 с инженерными сетями на оказание клммунальных услуг в штабе ДНД на 2013 год на сумму - 964,80 руб. , № 97/11/13 от 01.01.2013 об энергоснабжении на сумму - 3 500,00 руб., №28 от 01.01.2013 на оказание услуг по содержанию на сумму - 10 301,71 руб. Заключен договор на оказание ремонтных работ в нежилом помещении по адресу: ул. Мира,2-39-а №10 от 18.12.2012 на сумму 90 606,99 руб. Остаток денежных средств будет выплачен за дежурства членам ДНД  согласно табеля рабочего времениДНД на основании постановлений администрации от 25.07.13 №925 "Об утверждении Положения о материальном стимулировании членов ДНД" и от 04.06.2013 №669 "Об утверждении Положения о  ДНД"</t>
  </si>
  <si>
    <t>21.2.</t>
  </si>
  <si>
    <t xml:space="preserve">Размещение в общественных местах города и местах массового пребывания граждан систем видеонаблюдения; Содержание и модернизация имеющихся и находящихся в муниципальной собственности систем видеонаблюдения  </t>
  </si>
  <si>
    <t xml:space="preserve">Заключен контракт с ООО «ЧОП Агентство «ЛУКОМ-А-Западная Сибирь»  на выполнение работ по разработке проектно-сметной документации по объекту «Система фотовидеофиксации нарушений правил дорожного движения г.Покачи». 
Готовится документация для проведения аукциона на право заключения муниципального контракта на строительство объекта «Система фотовидеофиксации нарушений правил дорожного движения г.Покачи»,
открытый аукцион объявлен 20.09.2013. </t>
  </si>
  <si>
    <t xml:space="preserve">Заключен контракт с ООО «ЧОП Агентство «ЛУКОМ-А-Западная Сибирь»  на выполнение работ по разработке проектно-сметной документации по объекту «Система фотовидеофиксации нарушений правил дорожного движения г.Покачи». Цена договора (ПИР) составила 175 015,39.
Готовится документация для проведения аукциона на право заключения муниципального контракта на строительство объекта «Система фотовидеофиксации нарушений правил дорожного движения г.Покачи»,
открытый аукцион объявлен 20.09.2013.  Сумма выделенных денежных средств составляет
4 646 649,61 руб. </t>
  </si>
  <si>
    <r>
      <t>Информация о реализации окружных (муниципальных) целевых программ по состоянию на 01 октября  2013 года (</t>
    </r>
    <r>
      <rPr>
        <b/>
        <u/>
        <sz val="12"/>
        <color indexed="8"/>
        <rFont val="Times New Roman"/>
        <family val="1"/>
        <charset val="204"/>
      </rPr>
      <t xml:space="preserve"> 9 месяцев</t>
    </r>
    <r>
      <rPr>
        <b/>
        <sz val="12"/>
        <color indexed="8"/>
        <rFont val="Times New Roman"/>
        <family val="1"/>
        <charset val="204"/>
      </rPr>
      <t xml:space="preserve"> 2013 года)</t>
    </r>
  </si>
  <si>
    <t>ц.п.</t>
  </si>
  <si>
    <r>
      <t xml:space="preserve">
</t>
    </r>
    <r>
      <rPr>
        <b/>
        <sz val="9"/>
        <rFont val="Times New Roman"/>
        <family val="1"/>
        <charset val="204"/>
      </rPr>
      <t xml:space="preserve">Остатки средств 
</t>
    </r>
  </si>
  <si>
    <t>Средства 2013 года (на 01 октября 2013г)</t>
  </si>
  <si>
    <t>план на 2013  год, рублей</t>
  </si>
  <si>
    <t>всего</t>
  </si>
  <si>
    <t>Результаты реализации</t>
  </si>
  <si>
    <t xml:space="preserve">Мероприятие: 1.1.Обеспечение требований пожарной безопасности на территории муниципального образования город Покачи. </t>
  </si>
  <si>
    <t>Результаты реализации: сумма 9150,00 руб в подотчет Уйминой И.Л.- и.о начальника У по ВБ, ГО и ЧС администрации (приобретен хозяйственный  инвентарь)</t>
  </si>
  <si>
    <t>1.2.1.1.Приобретение средств индивидуальной защиты ( противогазы гражданские ГП-7 (2013г), дополнительный патрон ДПГ-3 (с гофротрубкой)</t>
  </si>
  <si>
    <t>Результаты реализации: договор №3 от 12.07.2013 г с ООО «Гражданская оборона Северо-Запад» - заключен. Приобритены средства индивидуальной защиты</t>
  </si>
  <si>
    <t>1.2.1.2.Приобретение приборов измерений (дозиметр радиации Gamma Scout,  мегафон серии ER-66)</t>
  </si>
  <si>
    <t>Результаты реализации: договор №3 от 12.07.2013 г с ООО «Гражданская оборона Северо-Запад». Приобритены приборы измерения (дозиметры радиации).</t>
  </si>
  <si>
    <t>Мероприятие: 1.2.3.1.Техническое обслуживание и зарядка огнетушителей на обьекте МБОУ ДОД "ЦРТДиЮ"</t>
  </si>
  <si>
    <t>Результаты реализации: заключен договор № 33/ЗОВ -13 от 11.07.2013  с ООО «Пирант»  на «Техническое обсл уживание и зарядку огнетушителей»</t>
  </si>
  <si>
    <t xml:space="preserve">мероприятие: 1.2.3.1.Обеспечение требований пожарной безопасности на объекте МАУ "Медиа", находящемся в муниципальной собственности </t>
  </si>
  <si>
    <r>
      <t xml:space="preserve">Результаты реализаци: </t>
    </r>
    <r>
      <rPr>
        <sz val="11"/>
        <color indexed="8"/>
        <rFont val="Times New Roman"/>
        <family val="1"/>
        <charset val="204"/>
      </rPr>
      <t>Выполнены мероприятия по устранению замечаний по Предписанию ОГПН</t>
    </r>
  </si>
  <si>
    <t>Выполнение мероприятий по устранению предписаний ГПН - заключены договора №0187300019113000107-0335224-02 от 20.09.2013 на поставку и установку пожарных дверей ООО "Промсервис", №14 от 19.09.2013. ООО "Югра-безопасность" на проведение мероприятий по обслуживанию пожарной сигнализации. Остаток финансовых средств будет реализован до конца 2013 года</t>
  </si>
  <si>
    <t>Выполнение мероприятий по устранению предписаний ГПН - заключены договора №0187300019113000107-0335224-02 от 20.09.2013 на поставку и установку пожарных дверей ООО "Промсервис" на сумму 15 000,00 руб., №14 от 19.09.2013 на сумму - 98 962,56 руб. ООО "Югра-безопасность" на проведение мероприятий по обслуживанию пожарной сигнализации. Остаток финансовых средств будет реализован до конца 2013 года</t>
  </si>
  <si>
    <t>**</t>
  </si>
  <si>
    <t xml:space="preserve">мероприятие:  1.2.3.3.Перезарядка огнетушителей порошковых закачных ОП-2(3) -АВСЕ-02 (10штук) на обьекте МБУ "Городская библиотека" </t>
  </si>
  <si>
    <r>
      <t xml:space="preserve">Результаты реализации: </t>
    </r>
    <r>
      <rPr>
        <sz val="11"/>
        <color indexed="8"/>
        <rFont val="Times New Roman"/>
        <family val="1"/>
        <charset val="204"/>
      </rPr>
      <t>Выполнена перезарядка огнетушителей порошковых закачных ОП-2(3) АВСЕ-02-10 штук</t>
    </r>
  </si>
  <si>
    <t>мероприятие: 1.3.1.Организация и обеспечение мероприятий по охране от пожаров лесов находящихся на террритории муниципального образования</t>
  </si>
  <si>
    <t xml:space="preserve">Результаты реализации: </t>
  </si>
  <si>
    <t xml:space="preserve">мероприятие:  1.4.Создание, обеспечение и организация деятельности Аварийно спасательной службы (единой дежурно диспетчерской службы) муниципального образования город Покачи. </t>
  </si>
  <si>
    <r>
      <t xml:space="preserve">Результаты реализации: </t>
    </r>
    <r>
      <rPr>
        <sz val="11"/>
        <color indexed="8"/>
        <rFont val="Times New Roman"/>
        <family val="1"/>
        <charset val="204"/>
      </rPr>
      <t xml:space="preserve">Осуществляется обеспечение и организация  деятельности Аварийно спасательной службы (единой дежурно- диспетчерской службы) муниципального образования город Покачи.   (выплата заработная платы, приобретение орг. техники, мебели  т д.) </t>
    </r>
  </si>
  <si>
    <t xml:space="preserve">мероприятие: 1.5.1.Содержание системы оповещения населения города Покачи об опасностях </t>
  </si>
  <si>
    <t>мероприятие: 1.5.3.Организация и обеспечение электросвязи по цифровому потоку Е1 для обеспечения работы единого номера вызова экстренных служб и срочного информированию населения о ЧС.</t>
  </si>
  <si>
    <t>Результаты реализации: Договор № 929/1от 10.07.2013г с ОАО «Междугородней и международной электрирческой связи «Ростелеком»; Срок исполнения до 31.12.2013г</t>
  </si>
  <si>
    <t>мероприятие: 1.8.Компенсация ущерба от чрезвычайных ситуаций природного и техногенного характера или страхование имущества.</t>
  </si>
  <si>
    <r>
      <t xml:space="preserve">Результаты реализации:     </t>
    </r>
    <r>
      <rPr>
        <sz val="11"/>
        <color indexed="8"/>
        <rFont val="Times New Roman"/>
        <family val="1"/>
        <charset val="204"/>
      </rPr>
      <t>В рамках заключенного контракта заключен «Договор страхования имущества  на 2013 год»  №05.028.000017 от 20.12.2012 года</t>
    </r>
  </si>
  <si>
    <t>мероприятие: 3.1.Организация и обеспечения мероприятий по обеспечению безопасности людей на водных объектах.</t>
  </si>
  <si>
    <r>
      <t xml:space="preserve">Результаты реализации:  </t>
    </r>
    <r>
      <rPr>
        <sz val="11"/>
        <color indexed="8"/>
        <rFont val="Times New Roman"/>
        <family val="1"/>
        <charset val="204"/>
      </rPr>
      <t>Заключен договор № 9 от 16.01.2013 года на оказание мед услуг с МБУЗ «ЦГБ»</t>
    </r>
  </si>
  <si>
    <t>Мероприятие: 3.1.1.Договор поставки товара (памятки,знаки "Купание запрещено")</t>
  </si>
  <si>
    <t>Результаты реализации: Заключен договор №4 от  16.07.2013г с МАУ ИПЦ «Медиа» «Поставка товара»</t>
  </si>
  <si>
    <t>Приложение 1 к Информации,</t>
  </si>
  <si>
    <t>Приложение 2 к Информации,</t>
  </si>
  <si>
    <t xml:space="preserve">утвержденной решением </t>
  </si>
  <si>
    <t>Думы города Покачи</t>
  </si>
  <si>
    <t>утвержденной решением</t>
  </si>
  <si>
    <t>Приложение 3 к Информации,</t>
  </si>
  <si>
    <r>
      <t xml:space="preserve">Наименование программы
(Свод по программе) </t>
    </r>
    <r>
      <rPr>
        <b/>
        <sz val="9"/>
        <color indexed="8"/>
        <rFont val="Times New Roman"/>
        <family val="1"/>
        <charset val="204"/>
      </rPr>
      <t xml:space="preserve">«Защита населения и территории города Покачи от чрезвычайных ситуаций, совершенствование гражданской обороны, обеспечение пожарной безопасности и безопасности людей на водных объектах на период 2012-2014 г.г.» </t>
    </r>
  </si>
  <si>
    <r>
      <t>мероприятие:  1.2.3.2.Устранение предписаний Госпожнадзора на обьектах МБУ СОК "Звездный"</t>
    </r>
    <r>
      <rPr>
        <sz val="9"/>
        <color indexed="8"/>
        <rFont val="Times New Roman"/>
        <family val="1"/>
        <charset val="204"/>
      </rPr>
      <t xml:space="preserve"> (КСК "Нефтяник",  СОК "Сибиряк",  плавательный бассейн "Дельфин") </t>
    </r>
  </si>
  <si>
    <t>от 22.10.2013 №112</t>
  </si>
  <si>
    <t>от22.10.2013 № 112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</si>
</sst>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р_._-;\-* #,##0.00_р_._-;_-* &quot;-&quot;??_р_._-;_-@_-"/>
    <numFmt numFmtId="164" formatCode="0.0"/>
    <numFmt numFmtId="165" formatCode="[$-419]General"/>
    <numFmt numFmtId="166" formatCode="[$-419]#,##0.00"/>
    <numFmt numFmtId="167" formatCode="&quot; &quot;#,##0.00&quot;    &quot;;&quot;-&quot;#,##0.00&quot;    &quot;;&quot; -&quot;#&quot;    &quot;;@&quot; &quot;"/>
  </numFmts>
  <fonts count="27">
    <font>
      <sz val="11"/>
      <color theme="1"/>
      <name val="Calibri"/>
      <family val="2"/>
      <charset val="204"/>
      <scheme val="minor"/>
    </font>
    <font>
      <sz val="11"/>
      <color theme="1"/>
      <name val="Calibri"/>
      <family val="2"/>
      <charset val="204"/>
      <scheme val="minor"/>
    </font>
    <font>
      <b/>
      <sz val="11"/>
      <color indexed="8"/>
      <name val="Times New Roman"/>
      <family val="1"/>
      <charset val="204"/>
    </font>
    <font>
      <b/>
      <sz val="8"/>
      <name val="Times New Roman"/>
      <family val="1"/>
      <charset val="204"/>
    </font>
    <font>
      <b/>
      <sz val="10"/>
      <color indexed="8"/>
      <name val="Times New Roman"/>
      <family val="1"/>
      <charset val="204"/>
    </font>
    <font>
      <b/>
      <sz val="9"/>
      <name val="Times New Roman"/>
      <family val="1"/>
      <charset val="204"/>
    </font>
    <font>
      <b/>
      <sz val="14"/>
      <color indexed="8"/>
      <name val="Times New Roman"/>
      <family val="1"/>
      <charset val="204"/>
    </font>
    <font>
      <b/>
      <sz val="9"/>
      <color theme="1"/>
      <name val="Times New Roman"/>
      <family val="1"/>
      <charset val="204"/>
    </font>
    <font>
      <sz val="14"/>
      <color theme="1"/>
      <name val="Times New Roman"/>
      <family val="1"/>
      <charset val="204"/>
    </font>
    <font>
      <b/>
      <sz val="12"/>
      <color indexed="8"/>
      <name val="Times New Roman"/>
      <family val="1"/>
      <charset val="204"/>
    </font>
    <font>
      <sz val="13"/>
      <color theme="1"/>
      <name val="Times New Roman"/>
      <family val="1"/>
      <charset val="204"/>
    </font>
    <font>
      <sz val="13"/>
      <color theme="1"/>
      <name val="Calibri"/>
      <family val="2"/>
      <charset val="204"/>
      <scheme val="minor"/>
    </font>
    <font>
      <sz val="11"/>
      <color rgb="FF000000"/>
      <name val="Calibri1"/>
      <charset val="204"/>
    </font>
    <font>
      <b/>
      <sz val="12"/>
      <color rgb="FF000000"/>
      <name val="Times New Roman"/>
      <family val="1"/>
      <charset val="204"/>
    </font>
    <font>
      <b/>
      <sz val="12"/>
      <color rgb="FF000000"/>
      <name val="Calibri"/>
      <family val="2"/>
      <charset val="204"/>
    </font>
    <font>
      <sz val="12"/>
      <color rgb="FF000000"/>
      <name val="Calibri"/>
      <family val="2"/>
      <charset val="204"/>
    </font>
    <font>
      <b/>
      <u/>
      <sz val="12"/>
      <color rgb="FF000000"/>
      <name val="Times New Roman"/>
      <family val="1"/>
      <charset val="204"/>
    </font>
    <font>
      <sz val="12"/>
      <color indexed="8"/>
      <name val="Times New Roman"/>
      <family val="1"/>
      <charset val="204"/>
    </font>
    <font>
      <sz val="14"/>
      <color indexed="8"/>
      <name val="Times New Roman"/>
      <family val="1"/>
      <charset val="204"/>
    </font>
    <font>
      <sz val="10"/>
      <color indexed="8"/>
      <name val="Times New Roman"/>
      <family val="1"/>
      <charset val="204"/>
    </font>
    <font>
      <b/>
      <u/>
      <sz val="12"/>
      <color indexed="8"/>
      <name val="Times New Roman"/>
      <family val="1"/>
      <charset val="204"/>
    </font>
    <font>
      <b/>
      <sz val="9"/>
      <color indexed="8"/>
      <name val="Times New Roman"/>
      <family val="1"/>
      <charset val="204"/>
    </font>
    <font>
      <sz val="11"/>
      <color indexed="8"/>
      <name val="Times New Roman"/>
      <family val="1"/>
      <charset val="204"/>
    </font>
    <font>
      <b/>
      <u/>
      <sz val="11"/>
      <color indexed="8"/>
      <name val="Times New Roman"/>
      <family val="1"/>
      <charset val="204"/>
    </font>
    <font>
      <sz val="11"/>
      <color theme="1"/>
      <name val="Times New Roman"/>
      <family val="1"/>
      <charset val="204"/>
    </font>
    <font>
      <sz val="12"/>
      <color theme="1"/>
      <name val="Times New Roman"/>
      <family val="1"/>
      <charset val="204"/>
    </font>
    <font>
      <sz val="9"/>
      <color indexed="8"/>
      <name val="Times New Roman"/>
      <family val="1"/>
      <charset val="204"/>
    </font>
  </fonts>
  <fills count="2">
    <fill>
      <patternFill patternType="none"/>
    </fill>
    <fill>
      <patternFill patternType="gray125"/>
    </fill>
  </fills>
  <borders count="34">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s>
  <cellStyleXfs count="4">
    <xf numFmtId="166" fontId="0" fillId="0" borderId="0"/>
    <xf numFmtId="43" fontId="1" fillId="0" borderId="0" applyFont="0" applyFill="0" applyBorder="0" applyAlignment="0" applyProtection="0"/>
    <xf numFmtId="165" fontId="12" fillId="0" borderId="0" applyBorder="0" applyProtection="0"/>
    <xf numFmtId="167" fontId="12" fillId="0" borderId="0" applyBorder="0" applyProtection="0"/>
  </cellStyleXfs>
  <cellXfs count="121">
    <xf numFmtId="166" fontId="0" fillId="0" borderId="0" xfId="0"/>
    <xf numFmtId="166" fontId="10" fillId="0" borderId="0" xfId="0" applyFont="1" applyAlignment="1">
      <alignment horizontal="left"/>
    </xf>
    <xf numFmtId="166" fontId="10" fillId="0" borderId="0" xfId="0" applyFont="1" applyAlignment="1"/>
    <xf numFmtId="166" fontId="10" fillId="0" borderId="0" xfId="0" applyFont="1"/>
    <xf numFmtId="166" fontId="11" fillId="0" borderId="0" xfId="0" applyFont="1"/>
    <xf numFmtId="166" fontId="10" fillId="0" borderId="0" xfId="0" applyFont="1" applyAlignment="1">
      <alignment horizontal="left"/>
    </xf>
    <xf numFmtId="4" fontId="2" fillId="0" borderId="13" xfId="0" applyNumberFormat="1" applyFont="1" applyFill="1" applyBorder="1" applyAlignment="1">
      <alignment horizontal="center" vertical="center" wrapText="1"/>
    </xf>
    <xf numFmtId="4" fontId="2" fillId="0" borderId="12" xfId="0" applyNumberFormat="1" applyFont="1" applyFill="1" applyBorder="1" applyAlignment="1">
      <alignment horizontal="center" vertical="center" wrapText="1"/>
    </xf>
    <xf numFmtId="4" fontId="2" fillId="0" borderId="14" xfId="0" applyNumberFormat="1" applyFont="1" applyFill="1" applyBorder="1" applyAlignment="1">
      <alignment horizontal="center" vertical="center" wrapText="1"/>
    </xf>
    <xf numFmtId="166" fontId="13" fillId="0" borderId="18" xfId="3" applyNumberFormat="1" applyFont="1" applyFill="1" applyBorder="1" applyAlignment="1">
      <alignment horizontal="center" vertical="center"/>
    </xf>
    <xf numFmtId="166" fontId="16" fillId="0" borderId="18" xfId="2" applyNumberFormat="1" applyFont="1" applyFill="1" applyBorder="1" applyAlignment="1">
      <alignment horizontal="center" vertical="center" wrapText="1"/>
    </xf>
    <xf numFmtId="166" fontId="13" fillId="0" borderId="18" xfId="2" applyNumberFormat="1" applyFont="1" applyFill="1" applyBorder="1" applyAlignment="1">
      <alignment horizontal="center" vertical="center" wrapText="1"/>
    </xf>
    <xf numFmtId="4" fontId="2" fillId="0" borderId="13" xfId="1" applyNumberFormat="1" applyFont="1" applyFill="1" applyBorder="1" applyAlignment="1">
      <alignment horizontal="center" vertical="center"/>
    </xf>
    <xf numFmtId="4" fontId="2" fillId="0" borderId="12" xfId="1" applyNumberFormat="1" applyFont="1" applyFill="1" applyBorder="1" applyAlignment="1">
      <alignment horizontal="center" vertical="center"/>
    </xf>
    <xf numFmtId="4" fontId="2" fillId="0" borderId="14" xfId="1" applyNumberFormat="1" applyFont="1" applyFill="1" applyBorder="1" applyAlignment="1">
      <alignment horizontal="center" vertical="center"/>
    </xf>
    <xf numFmtId="4" fontId="2" fillId="0" borderId="12" xfId="2" applyNumberFormat="1" applyFont="1" applyFill="1" applyBorder="1" applyAlignment="1">
      <alignment horizontal="center" vertical="center" wrapText="1"/>
    </xf>
    <xf numFmtId="4" fontId="2" fillId="0" borderId="12" xfId="3" applyNumberFormat="1" applyFont="1" applyFill="1" applyBorder="1" applyAlignment="1" applyProtection="1">
      <alignment horizontal="center" vertical="center"/>
    </xf>
    <xf numFmtId="4" fontId="23" fillId="0" borderId="12" xfId="2" applyNumberFormat="1" applyFont="1" applyFill="1" applyBorder="1" applyAlignment="1">
      <alignment horizontal="center" vertical="center" wrapText="1"/>
    </xf>
    <xf numFmtId="165" fontId="12" fillId="0" borderId="0" xfId="2" applyFill="1"/>
    <xf numFmtId="165" fontId="9" fillId="0" borderId="0" xfId="2" applyFont="1" applyFill="1"/>
    <xf numFmtId="165" fontId="17" fillId="0" borderId="0" xfId="2" applyFont="1" applyFill="1" applyAlignment="1">
      <alignment horizontal="right"/>
    </xf>
    <xf numFmtId="165" fontId="18" fillId="0" borderId="0" xfId="2" applyFont="1" applyFill="1"/>
    <xf numFmtId="165" fontId="19" fillId="0" borderId="0" xfId="2" applyFont="1" applyFill="1" applyBorder="1" applyAlignment="1">
      <alignment horizontal="right" vertical="center" wrapText="1"/>
    </xf>
    <xf numFmtId="165" fontId="18" fillId="0" borderId="0" xfId="2" applyFont="1" applyFill="1" applyAlignment="1">
      <alignment horizontal="right" vertical="center"/>
    </xf>
    <xf numFmtId="166" fontId="5" fillId="0" borderId="12" xfId="0" applyFont="1" applyFill="1" applyBorder="1" applyAlignment="1">
      <alignment horizontal="center" vertical="center" wrapText="1"/>
    </xf>
    <xf numFmtId="16" fontId="5" fillId="0" borderId="12" xfId="2" applyNumberFormat="1" applyFont="1" applyFill="1" applyBorder="1" applyAlignment="1">
      <alignment horizontal="center" vertical="center" wrapText="1"/>
    </xf>
    <xf numFmtId="164" fontId="5" fillId="0" borderId="12" xfId="2" applyNumberFormat="1" applyFont="1" applyFill="1" applyBorder="1" applyAlignment="1" applyProtection="1">
      <alignment horizontal="center" vertical="center" wrapText="1"/>
      <protection locked="0"/>
    </xf>
    <xf numFmtId="165" fontId="21" fillId="0" borderId="12" xfId="2" applyFont="1" applyFill="1" applyBorder="1" applyAlignment="1">
      <alignment horizontal="center" vertical="center"/>
    </xf>
    <xf numFmtId="16" fontId="3" fillId="0" borderId="12" xfId="2" applyNumberFormat="1" applyFont="1" applyFill="1" applyBorder="1" applyAlignment="1">
      <alignment horizontal="left" vertical="center" wrapText="1"/>
    </xf>
    <xf numFmtId="166" fontId="0" fillId="0" borderId="0" xfId="0" applyFill="1"/>
    <xf numFmtId="166" fontId="5" fillId="0" borderId="7" xfId="0" applyFont="1" applyFill="1" applyBorder="1" applyAlignment="1">
      <alignment horizontal="center" vertical="center" wrapText="1"/>
    </xf>
    <xf numFmtId="16" fontId="5" fillId="0" borderId="12" xfId="0" applyNumberFormat="1" applyFont="1" applyFill="1" applyBorder="1" applyAlignment="1">
      <alignment horizontal="center" vertical="center" wrapText="1"/>
    </xf>
    <xf numFmtId="164" fontId="5" fillId="0" borderId="12" xfId="0" applyNumberFormat="1" applyFont="1" applyFill="1" applyBorder="1" applyAlignment="1" applyProtection="1">
      <alignment horizontal="center" vertical="center" wrapText="1"/>
      <protection locked="0"/>
    </xf>
    <xf numFmtId="164" fontId="5" fillId="0" borderId="11" xfId="0" applyNumberFormat="1" applyFont="1" applyFill="1" applyBorder="1" applyAlignment="1" applyProtection="1">
      <alignment horizontal="center" vertical="center" wrapText="1"/>
      <protection locked="0"/>
    </xf>
    <xf numFmtId="166" fontId="7" fillId="0" borderId="4" xfId="0" applyFont="1" applyFill="1" applyBorder="1" applyAlignment="1">
      <alignment horizontal="center" vertical="center"/>
    </xf>
    <xf numFmtId="16" fontId="3" fillId="0" borderId="13" xfId="0" applyNumberFormat="1" applyFont="1" applyFill="1" applyBorder="1" applyAlignment="1">
      <alignment horizontal="left" vertical="center" wrapText="1"/>
    </xf>
    <xf numFmtId="16" fontId="3" fillId="0" borderId="12" xfId="0" applyNumberFormat="1" applyFont="1" applyFill="1" applyBorder="1" applyAlignment="1">
      <alignment horizontal="left" vertical="center" wrapText="1"/>
    </xf>
    <xf numFmtId="16" fontId="3" fillId="0" borderId="14" xfId="0" applyNumberFormat="1" applyFont="1" applyFill="1" applyBorder="1" applyAlignment="1">
      <alignment horizontal="left" vertical="center" wrapText="1"/>
    </xf>
    <xf numFmtId="166" fontId="8" fillId="0" borderId="0" xfId="0" applyFont="1" applyFill="1" applyAlignment="1">
      <alignment vertical="center" wrapText="1"/>
    </xf>
    <xf numFmtId="166" fontId="0" fillId="0" borderId="0" xfId="0" applyFont="1" applyAlignment="1">
      <alignment horizontal="left"/>
    </xf>
    <xf numFmtId="166" fontId="4" fillId="0" borderId="17" xfId="0" applyFont="1" applyFill="1" applyBorder="1" applyAlignment="1">
      <alignment horizontal="center" vertical="center"/>
    </xf>
    <xf numFmtId="166" fontId="4" fillId="0" borderId="15" xfId="0" applyFont="1" applyFill="1" applyBorder="1" applyAlignment="1">
      <alignment horizontal="center" vertical="center"/>
    </xf>
    <xf numFmtId="166" fontId="4" fillId="0" borderId="16" xfId="0" applyFont="1" applyFill="1" applyBorder="1" applyAlignment="1">
      <alignment horizontal="center" vertical="center"/>
    </xf>
    <xf numFmtId="166" fontId="13" fillId="0" borderId="18" xfId="2" applyNumberFormat="1" applyFont="1" applyFill="1" applyBorder="1" applyAlignment="1">
      <alignment horizontal="center" vertical="center" wrapText="1"/>
    </xf>
    <xf numFmtId="166" fontId="0" fillId="0" borderId="2" xfId="0" applyFill="1" applyBorder="1" applyAlignment="1">
      <alignment horizontal="center" vertical="center" wrapText="1"/>
    </xf>
    <xf numFmtId="166" fontId="0" fillId="0" borderId="8" xfId="0" applyFill="1" applyBorder="1" applyAlignment="1">
      <alignment horizontal="center" vertical="center" wrapText="1"/>
    </xf>
    <xf numFmtId="166" fontId="0" fillId="0" borderId="3" xfId="0" applyFill="1" applyBorder="1" applyAlignment="1">
      <alignment horizontal="center" vertical="center" wrapText="1"/>
    </xf>
    <xf numFmtId="166" fontId="0" fillId="0" borderId="19" xfId="0" applyFill="1" applyBorder="1" applyAlignment="1">
      <alignment horizontal="center" vertical="center" wrapText="1"/>
    </xf>
    <xf numFmtId="166" fontId="0" fillId="0" borderId="0" xfId="0" applyFill="1" applyBorder="1" applyAlignment="1">
      <alignment horizontal="center" vertical="center" wrapText="1"/>
    </xf>
    <xf numFmtId="166" fontId="0" fillId="0" borderId="20" xfId="0" applyFill="1" applyBorder="1" applyAlignment="1">
      <alignment horizontal="center" vertical="center" wrapText="1"/>
    </xf>
    <xf numFmtId="166" fontId="0" fillId="0" borderId="9" xfId="0" applyFill="1" applyBorder="1" applyAlignment="1">
      <alignment horizontal="center" vertical="center" wrapText="1"/>
    </xf>
    <xf numFmtId="166" fontId="0" fillId="0" borderId="1" xfId="0" applyFill="1" applyBorder="1" applyAlignment="1">
      <alignment horizontal="center" vertical="center" wrapText="1"/>
    </xf>
    <xf numFmtId="166" fontId="0" fillId="0" borderId="10" xfId="0" applyFill="1" applyBorder="1" applyAlignment="1">
      <alignment horizontal="center" vertical="center" wrapText="1"/>
    </xf>
    <xf numFmtId="166" fontId="6" fillId="0" borderId="12" xfId="0" applyFont="1" applyFill="1" applyBorder="1" applyAlignment="1">
      <alignment horizontal="center" vertical="center" wrapText="1"/>
    </xf>
    <xf numFmtId="166" fontId="7" fillId="0" borderId="4" xfId="0" applyFont="1" applyFill="1" applyBorder="1" applyAlignment="1">
      <alignment horizontal="center" vertical="center"/>
    </xf>
    <xf numFmtId="165" fontId="14" fillId="0" borderId="18" xfId="2" applyFont="1" applyFill="1" applyBorder="1" applyAlignment="1">
      <alignment horizontal="center" vertical="center" wrapText="1"/>
    </xf>
    <xf numFmtId="166" fontId="0" fillId="0" borderId="12" xfId="0" applyFill="1" applyBorder="1" applyAlignment="1">
      <alignment horizontal="center" vertical="center"/>
    </xf>
    <xf numFmtId="164" fontId="5" fillId="0" borderId="4" xfId="0" applyNumberFormat="1" applyFont="1" applyFill="1" applyBorder="1" applyAlignment="1" applyProtection="1">
      <alignment horizontal="center" vertical="center" wrapText="1"/>
      <protection locked="0"/>
    </xf>
    <xf numFmtId="164" fontId="5" fillId="0" borderId="11" xfId="0" applyNumberFormat="1" applyFont="1" applyFill="1" applyBorder="1" applyAlignment="1" applyProtection="1">
      <alignment horizontal="center" vertical="center" wrapText="1"/>
      <protection locked="0"/>
    </xf>
    <xf numFmtId="16" fontId="5" fillId="0" borderId="5" xfId="0" applyNumberFormat="1" applyFont="1" applyFill="1" applyBorder="1" applyAlignment="1">
      <alignment horizontal="center" vertical="center" wrapText="1"/>
    </xf>
    <xf numFmtId="16" fontId="5" fillId="0" borderId="7" xfId="0" applyNumberFormat="1" applyFont="1" applyFill="1" applyBorder="1" applyAlignment="1">
      <alignment horizontal="center" vertical="center" wrapText="1"/>
    </xf>
    <xf numFmtId="166" fontId="24" fillId="0" borderId="0" xfId="0" applyFont="1" applyAlignment="1">
      <alignment horizontal="left"/>
    </xf>
    <xf numFmtId="166" fontId="24" fillId="0" borderId="0" xfId="0" applyFont="1" applyFill="1" applyAlignment="1">
      <alignment horizontal="left" vertical="center" wrapText="1"/>
    </xf>
    <xf numFmtId="166" fontId="9" fillId="0" borderId="1" xfId="0" applyFont="1" applyFill="1" applyBorder="1" applyAlignment="1">
      <alignment horizontal="center" vertical="center"/>
    </xf>
    <xf numFmtId="16" fontId="5" fillId="0" borderId="2" xfId="0" applyNumberFormat="1" applyFont="1" applyFill="1" applyBorder="1" applyAlignment="1">
      <alignment horizontal="center" vertical="center" wrapText="1"/>
    </xf>
    <xf numFmtId="16" fontId="5" fillId="0" borderId="3" xfId="0" applyNumberFormat="1" applyFont="1" applyFill="1" applyBorder="1" applyAlignment="1">
      <alignment horizontal="center" vertical="center" wrapText="1"/>
    </xf>
    <xf numFmtId="16" fontId="5" fillId="0" borderId="9" xfId="0" applyNumberFormat="1" applyFont="1" applyFill="1" applyBorder="1" applyAlignment="1">
      <alignment horizontal="center" vertical="center" wrapText="1"/>
    </xf>
    <xf numFmtId="16" fontId="5" fillId="0" borderId="10" xfId="0" applyNumberFormat="1" applyFont="1" applyFill="1" applyBorder="1" applyAlignment="1">
      <alignment horizontal="center" vertical="center" wrapText="1"/>
    </xf>
    <xf numFmtId="16" fontId="5" fillId="0" borderId="4" xfId="0" applyNumberFormat="1" applyFont="1" applyFill="1" applyBorder="1" applyAlignment="1">
      <alignment horizontal="center" vertical="center" wrapText="1"/>
    </xf>
    <xf numFmtId="16" fontId="5" fillId="0" borderId="11" xfId="0" applyNumberFormat="1" applyFont="1" applyFill="1" applyBorder="1" applyAlignment="1">
      <alignment horizontal="center" vertical="center" wrapText="1"/>
    </xf>
    <xf numFmtId="166" fontId="5" fillId="0" borderId="5" xfId="0" applyFont="1" applyFill="1" applyBorder="1" applyAlignment="1">
      <alignment horizontal="center" vertical="center" wrapText="1"/>
    </xf>
    <xf numFmtId="166" fontId="5" fillId="0" borderId="6" xfId="0" applyFont="1" applyFill="1" applyBorder="1" applyAlignment="1">
      <alignment horizontal="center" vertical="center" wrapText="1"/>
    </xf>
    <xf numFmtId="166" fontId="5" fillId="0" borderId="7" xfId="0" applyFont="1" applyFill="1" applyBorder="1" applyAlignment="1">
      <alignment horizontal="center" vertical="center" wrapText="1"/>
    </xf>
    <xf numFmtId="164" fontId="5" fillId="0" borderId="2" xfId="0" applyNumberFormat="1" applyFont="1" applyFill="1" applyBorder="1" applyAlignment="1" applyProtection="1">
      <alignment horizontal="center" vertical="center" wrapText="1"/>
      <protection locked="0"/>
    </xf>
    <xf numFmtId="164" fontId="5" fillId="0" borderId="8" xfId="0" applyNumberFormat="1" applyFont="1" applyFill="1" applyBorder="1" applyAlignment="1" applyProtection="1">
      <alignment horizontal="center" vertical="center" wrapText="1"/>
      <protection locked="0"/>
    </xf>
    <xf numFmtId="164" fontId="5" fillId="0" borderId="3" xfId="0" applyNumberFormat="1" applyFont="1" applyFill="1" applyBorder="1" applyAlignment="1" applyProtection="1">
      <alignment horizontal="center" vertical="center" wrapText="1"/>
      <protection locked="0"/>
    </xf>
    <xf numFmtId="164" fontId="5" fillId="0" borderId="9" xfId="0" applyNumberFormat="1" applyFont="1" applyFill="1" applyBorder="1" applyAlignment="1" applyProtection="1">
      <alignment horizontal="center" vertical="center" wrapText="1"/>
      <protection locked="0"/>
    </xf>
    <xf numFmtId="164" fontId="5" fillId="0" borderId="1" xfId="0" applyNumberFormat="1" applyFont="1" applyFill="1" applyBorder="1" applyAlignment="1" applyProtection="1">
      <alignment horizontal="center" vertical="center" wrapText="1"/>
      <protection locked="0"/>
    </xf>
    <xf numFmtId="164" fontId="5" fillId="0" borderId="10" xfId="0" applyNumberFormat="1" applyFont="1" applyFill="1" applyBorder="1" applyAlignment="1" applyProtection="1">
      <alignment horizontal="center" vertical="center" wrapText="1"/>
      <protection locked="0"/>
    </xf>
    <xf numFmtId="166" fontId="8" fillId="0" borderId="0" xfId="0" applyFont="1" applyFill="1" applyAlignment="1">
      <alignment horizontal="right" vertical="center" wrapText="1"/>
    </xf>
    <xf numFmtId="166" fontId="8" fillId="0" borderId="0" xfId="0" applyFont="1" applyFill="1" applyAlignment="1">
      <alignment horizontal="right" vertical="center"/>
    </xf>
    <xf numFmtId="4" fontId="21" fillId="0" borderId="21" xfId="0" applyNumberFormat="1" applyFont="1" applyFill="1" applyBorder="1" applyAlignment="1">
      <alignment horizontal="center" vertical="top" wrapText="1"/>
    </xf>
    <xf numFmtId="4" fontId="21" fillId="0" borderId="22" xfId="0" applyNumberFormat="1" applyFont="1" applyFill="1" applyBorder="1" applyAlignment="1">
      <alignment horizontal="center" vertical="top" wrapText="1"/>
    </xf>
    <xf numFmtId="4" fontId="21" fillId="0" borderId="33" xfId="0" applyNumberFormat="1" applyFont="1" applyFill="1" applyBorder="1" applyAlignment="1">
      <alignment horizontal="center" vertical="top" wrapText="1"/>
    </xf>
    <xf numFmtId="4" fontId="2" fillId="0" borderId="13" xfId="0" applyNumberFormat="1" applyFont="1" applyFill="1" applyBorder="1" applyAlignment="1">
      <alignment horizontal="center" vertical="center" wrapText="1"/>
    </xf>
    <xf numFmtId="4" fontId="2" fillId="0" borderId="30" xfId="0" applyNumberFormat="1" applyFont="1" applyFill="1" applyBorder="1" applyAlignment="1">
      <alignment horizontal="center" vertical="center" wrapText="1"/>
    </xf>
    <xf numFmtId="4" fontId="2" fillId="0" borderId="12" xfId="0" applyNumberFormat="1" applyFont="1" applyFill="1" applyBorder="1" applyAlignment="1">
      <alignment horizontal="center" vertical="center" wrapText="1"/>
    </xf>
    <xf numFmtId="4" fontId="2" fillId="0" borderId="31" xfId="0" applyNumberFormat="1" applyFont="1" applyFill="1" applyBorder="1" applyAlignment="1">
      <alignment horizontal="center" vertical="center" wrapText="1"/>
    </xf>
    <xf numFmtId="4" fontId="2" fillId="0" borderId="14" xfId="0" applyNumberFormat="1" applyFont="1" applyFill="1" applyBorder="1" applyAlignment="1">
      <alignment horizontal="center" vertical="center" wrapText="1"/>
    </xf>
    <xf numFmtId="4" fontId="2" fillId="0" borderId="32" xfId="0" applyNumberFormat="1" applyFont="1" applyFill="1" applyBorder="1" applyAlignment="1">
      <alignment horizontal="center" vertical="center" wrapText="1"/>
    </xf>
    <xf numFmtId="166" fontId="7" fillId="0" borderId="21" xfId="0" applyFont="1" applyFill="1" applyBorder="1" applyAlignment="1">
      <alignment horizontal="center" vertical="top" wrapText="1"/>
    </xf>
    <xf numFmtId="166" fontId="7" fillId="0" borderId="22" xfId="0" applyFont="1" applyFill="1" applyBorder="1" applyAlignment="1">
      <alignment horizontal="center" vertical="top" wrapText="1"/>
    </xf>
    <xf numFmtId="166" fontId="7" fillId="0" borderId="11" xfId="0" applyFont="1" applyFill="1" applyBorder="1" applyAlignment="1">
      <alignment horizontal="center" vertical="top" wrapText="1"/>
    </xf>
    <xf numFmtId="4" fontId="2" fillId="0" borderId="23" xfId="0" applyNumberFormat="1" applyFont="1" applyFill="1" applyBorder="1" applyAlignment="1">
      <alignment horizontal="center" vertical="center" wrapText="1"/>
    </xf>
    <xf numFmtId="4" fontId="2" fillId="0" borderId="24" xfId="0" applyNumberFormat="1" applyFont="1" applyFill="1" applyBorder="1" applyAlignment="1">
      <alignment horizontal="center" vertical="center" wrapText="1"/>
    </xf>
    <xf numFmtId="4" fontId="2" fillId="0" borderId="25" xfId="0" applyNumberFormat="1" applyFont="1" applyFill="1" applyBorder="1" applyAlignment="1">
      <alignment horizontal="center" vertical="center" wrapText="1"/>
    </xf>
    <xf numFmtId="4" fontId="2" fillId="0" borderId="19" xfId="0"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4" fontId="2" fillId="0" borderId="26" xfId="0" applyNumberFormat="1" applyFont="1" applyFill="1" applyBorder="1" applyAlignment="1">
      <alignment horizontal="center" vertical="center" wrapText="1"/>
    </xf>
    <xf numFmtId="4" fontId="2" fillId="0" borderId="27" xfId="0" applyNumberFormat="1" applyFont="1" applyFill="1" applyBorder="1" applyAlignment="1">
      <alignment horizontal="center" vertical="center" wrapText="1"/>
    </xf>
    <xf numFmtId="4" fontId="2" fillId="0" borderId="28" xfId="0" applyNumberFormat="1" applyFont="1" applyFill="1" applyBorder="1" applyAlignment="1">
      <alignment horizontal="center" vertical="center" wrapText="1"/>
    </xf>
    <xf numFmtId="4" fontId="2" fillId="0" borderId="29" xfId="0" applyNumberFormat="1" applyFont="1" applyFill="1" applyBorder="1" applyAlignment="1">
      <alignment horizontal="center" vertical="center" wrapText="1"/>
    </xf>
    <xf numFmtId="165" fontId="25" fillId="0" borderId="0" xfId="2" applyFont="1" applyFill="1" applyAlignment="1">
      <alignment horizontal="left"/>
    </xf>
    <xf numFmtId="166" fontId="25" fillId="0" borderId="0" xfId="0" applyFont="1" applyAlignment="1">
      <alignment horizontal="left"/>
    </xf>
    <xf numFmtId="165" fontId="4" fillId="0" borderId="12" xfId="2" applyFont="1" applyFill="1" applyBorder="1" applyAlignment="1">
      <alignment horizontal="center" vertical="center"/>
    </xf>
    <xf numFmtId="4" fontId="21" fillId="0" borderId="4" xfId="2" applyNumberFormat="1" applyFont="1" applyFill="1" applyBorder="1" applyAlignment="1">
      <alignment horizontal="center" vertical="top" wrapText="1"/>
    </xf>
    <xf numFmtId="4" fontId="21" fillId="0" borderId="22" xfId="2" applyNumberFormat="1" applyFont="1" applyFill="1" applyBorder="1" applyAlignment="1">
      <alignment horizontal="center" vertical="top" wrapText="1"/>
    </xf>
    <xf numFmtId="4" fontId="21" fillId="0" borderId="11" xfId="2" applyNumberFormat="1" applyFont="1" applyFill="1" applyBorder="1" applyAlignment="1">
      <alignment horizontal="center" vertical="top" wrapText="1"/>
    </xf>
    <xf numFmtId="4" fontId="2" fillId="0" borderId="12" xfId="2" applyNumberFormat="1" applyFont="1" applyFill="1" applyBorder="1" applyAlignment="1">
      <alignment horizontal="center" vertical="center" wrapText="1"/>
    </xf>
    <xf numFmtId="165" fontId="9" fillId="0" borderId="0" xfId="2" applyFont="1" applyFill="1" applyBorder="1" applyAlignment="1">
      <alignment horizontal="center" vertical="center" wrapText="1"/>
    </xf>
    <xf numFmtId="16" fontId="5" fillId="0" borderId="12" xfId="2" applyNumberFormat="1" applyFont="1" applyFill="1" applyBorder="1" applyAlignment="1">
      <alignment horizontal="center" vertical="center" wrapText="1"/>
    </xf>
    <xf numFmtId="165" fontId="5" fillId="0" borderId="12" xfId="2" applyFont="1" applyFill="1" applyBorder="1" applyAlignment="1">
      <alignment horizontal="center" vertical="center" wrapText="1"/>
    </xf>
    <xf numFmtId="164" fontId="5" fillId="0" borderId="12" xfId="2" applyNumberFormat="1" applyFont="1" applyFill="1" applyBorder="1" applyAlignment="1" applyProtection="1">
      <alignment horizontal="center" vertical="center" wrapText="1"/>
      <protection locked="0"/>
    </xf>
    <xf numFmtId="165" fontId="6" fillId="0" borderId="12" xfId="2" applyFont="1" applyFill="1" applyBorder="1" applyAlignment="1">
      <alignment horizontal="center" vertical="center" wrapText="1"/>
    </xf>
    <xf numFmtId="165" fontId="21" fillId="0" borderId="12" xfId="2" applyFont="1" applyFill="1" applyBorder="1" applyAlignment="1">
      <alignment horizontal="center" vertical="center"/>
    </xf>
    <xf numFmtId="165" fontId="26" fillId="0" borderId="4" xfId="2" applyFont="1" applyFill="1" applyBorder="1" applyAlignment="1">
      <alignment horizontal="center" vertical="top" wrapText="1"/>
    </xf>
    <xf numFmtId="165" fontId="26" fillId="0" borderId="22" xfId="2" applyFont="1" applyFill="1" applyBorder="1" applyAlignment="1">
      <alignment horizontal="center" vertical="top" wrapText="1"/>
    </xf>
    <xf numFmtId="165" fontId="26" fillId="0" borderId="11" xfId="2" applyFont="1" applyFill="1" applyBorder="1" applyAlignment="1">
      <alignment horizontal="center" vertical="top" wrapText="1"/>
    </xf>
    <xf numFmtId="165" fontId="21" fillId="0" borderId="4" xfId="2" applyFont="1" applyFill="1" applyBorder="1" applyAlignment="1">
      <alignment horizontal="center" vertical="top" wrapText="1"/>
    </xf>
    <xf numFmtId="165" fontId="21" fillId="0" borderId="22" xfId="2" applyFont="1" applyFill="1" applyBorder="1" applyAlignment="1">
      <alignment horizontal="center" vertical="top" wrapText="1"/>
    </xf>
    <xf numFmtId="165" fontId="21" fillId="0" borderId="11" xfId="2" applyFont="1" applyFill="1" applyBorder="1" applyAlignment="1">
      <alignment horizontal="center" vertical="top" wrapText="1"/>
    </xf>
  </cellXfs>
  <cellStyles count="4">
    <cellStyle name="Excel Built-in Comma" xfId="3"/>
    <cellStyle name="Excel Built-in Normal" xfId="2"/>
    <cellStyle name="Обычный" xfId="0" builtinId="0"/>
    <cellStyle name="Финансовый"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T30"/>
  <sheetViews>
    <sheetView tabSelected="1" view="pageBreakPreview" zoomScale="95" zoomScaleNormal="70" zoomScaleSheetLayoutView="95" workbookViewId="0">
      <pane xSplit="3" ySplit="9" topLeftCell="I10" activePane="bottomRight" state="frozen"/>
      <selection pane="topRight" activeCell="D1" sqref="D1"/>
      <selection pane="bottomLeft" activeCell="A7" sqref="A7"/>
      <selection pane="bottomRight" activeCell="N4" sqref="N4:S4"/>
    </sheetView>
  </sheetViews>
  <sheetFormatPr defaultRowHeight="14.4"/>
  <cols>
    <col min="1" max="1" width="4.44140625" customWidth="1"/>
    <col min="2" max="2" width="25" customWidth="1"/>
    <col min="3" max="3" width="25.44140625" customWidth="1"/>
    <col min="4" max="4" width="17.109375" customWidth="1"/>
    <col min="5" max="5" width="17.6640625" customWidth="1"/>
    <col min="6" max="6" width="15.33203125" customWidth="1"/>
    <col min="7" max="7" width="14.33203125" customWidth="1"/>
    <col min="8" max="8" width="14.109375" customWidth="1"/>
    <col min="9" max="9" width="13.88671875" customWidth="1"/>
    <col min="10" max="12" width="14.5546875" customWidth="1"/>
    <col min="13" max="13" width="13.109375" customWidth="1"/>
    <col min="14" max="14" width="9.109375" customWidth="1"/>
    <col min="15" max="15" width="3.44140625" customWidth="1"/>
    <col min="16" max="16" width="4" customWidth="1"/>
    <col min="17" max="17" width="3.44140625" customWidth="1"/>
    <col min="18" max="18" width="4.5546875" customWidth="1"/>
    <col min="19" max="19" width="6.44140625" customWidth="1"/>
    <col min="20" max="20" width="0.109375" customWidth="1"/>
  </cols>
  <sheetData>
    <row r="1" spans="1:20">
      <c r="N1" s="61" t="s">
        <v>74</v>
      </c>
      <c r="O1" s="61"/>
      <c r="P1" s="61"/>
      <c r="Q1" s="61"/>
      <c r="R1" s="61"/>
      <c r="S1" s="61"/>
      <c r="T1" s="39"/>
    </row>
    <row r="2" spans="1:20">
      <c r="N2" s="61" t="s">
        <v>76</v>
      </c>
      <c r="O2" s="61"/>
      <c r="P2" s="61"/>
      <c r="Q2" s="61"/>
      <c r="R2" s="61"/>
      <c r="S2" s="61"/>
      <c r="T2" s="39"/>
    </row>
    <row r="3" spans="1:20">
      <c r="N3" s="61" t="s">
        <v>77</v>
      </c>
      <c r="O3" s="61"/>
      <c r="P3" s="61"/>
      <c r="Q3" s="61"/>
      <c r="R3" s="61"/>
      <c r="S3" s="61"/>
      <c r="T3" s="61"/>
    </row>
    <row r="4" spans="1:20" ht="16.95" customHeight="1">
      <c r="A4" s="38"/>
      <c r="B4" s="38"/>
      <c r="C4" s="38"/>
      <c r="D4" s="38"/>
      <c r="E4" s="38"/>
      <c r="F4" s="38"/>
      <c r="G4" s="38"/>
      <c r="H4" s="38"/>
      <c r="I4" s="38"/>
      <c r="J4" s="38"/>
      <c r="K4" s="38"/>
      <c r="L4" s="38"/>
      <c r="M4" s="38"/>
      <c r="N4" s="62" t="s">
        <v>82</v>
      </c>
      <c r="O4" s="62"/>
      <c r="P4" s="62"/>
      <c r="Q4" s="62"/>
      <c r="R4" s="62"/>
      <c r="S4" s="62"/>
      <c r="T4" s="39"/>
    </row>
    <row r="5" spans="1:20" ht="30.75" customHeight="1">
      <c r="A5" s="63" t="s">
        <v>27</v>
      </c>
      <c r="B5" s="63"/>
      <c r="C5" s="63"/>
      <c r="D5" s="63"/>
      <c r="E5" s="63"/>
      <c r="F5" s="63"/>
      <c r="G5" s="63"/>
      <c r="H5" s="63"/>
      <c r="I5" s="63"/>
      <c r="J5" s="63"/>
      <c r="K5" s="63"/>
      <c r="L5" s="63"/>
      <c r="M5" s="63"/>
      <c r="N5" s="63"/>
      <c r="O5" s="63"/>
      <c r="P5" s="63"/>
      <c r="Q5" s="63"/>
      <c r="R5" s="63"/>
      <c r="S5" s="63"/>
    </row>
    <row r="6" spans="1:20" ht="64.5" customHeight="1">
      <c r="A6" s="64" t="s">
        <v>11</v>
      </c>
      <c r="B6" s="65"/>
      <c r="C6" s="68" t="s">
        <v>0</v>
      </c>
      <c r="D6" s="59" t="s">
        <v>15</v>
      </c>
      <c r="E6" s="60"/>
      <c r="F6" s="70" t="s">
        <v>20</v>
      </c>
      <c r="G6" s="71"/>
      <c r="H6" s="71"/>
      <c r="I6" s="71"/>
      <c r="J6" s="72"/>
      <c r="K6" s="24" t="s">
        <v>21</v>
      </c>
      <c r="L6" s="30" t="s">
        <v>23</v>
      </c>
      <c r="M6" s="57" t="s">
        <v>17</v>
      </c>
      <c r="N6" s="73" t="s">
        <v>1</v>
      </c>
      <c r="O6" s="74"/>
      <c r="P6" s="74"/>
      <c r="Q6" s="74"/>
      <c r="R6" s="74"/>
      <c r="S6" s="75"/>
    </row>
    <row r="7" spans="1:20" ht="40.5" customHeight="1">
      <c r="A7" s="66"/>
      <c r="B7" s="67"/>
      <c r="C7" s="69"/>
      <c r="D7" s="31" t="s">
        <v>18</v>
      </c>
      <c r="E7" s="31" t="s">
        <v>16</v>
      </c>
      <c r="F7" s="32" t="s">
        <v>19</v>
      </c>
      <c r="G7" s="32" t="s">
        <v>2</v>
      </c>
      <c r="H7" s="32" t="s">
        <v>3</v>
      </c>
      <c r="I7" s="32" t="s">
        <v>4</v>
      </c>
      <c r="J7" s="32" t="s">
        <v>5</v>
      </c>
      <c r="K7" s="33" t="s">
        <v>22</v>
      </c>
      <c r="L7" s="33" t="s">
        <v>24</v>
      </c>
      <c r="M7" s="58"/>
      <c r="N7" s="76"/>
      <c r="O7" s="77"/>
      <c r="P7" s="77"/>
      <c r="Q7" s="77"/>
      <c r="R7" s="77"/>
      <c r="S7" s="78"/>
    </row>
    <row r="8" spans="1:20" ht="18.75" customHeight="1">
      <c r="A8" s="53" t="s">
        <v>12</v>
      </c>
      <c r="B8" s="53"/>
      <c r="C8" s="53"/>
      <c r="D8" s="53"/>
      <c r="E8" s="53"/>
      <c r="F8" s="53"/>
      <c r="G8" s="53"/>
      <c r="H8" s="53"/>
      <c r="I8" s="53"/>
      <c r="J8" s="53"/>
      <c r="K8" s="53"/>
      <c r="L8" s="53"/>
      <c r="M8" s="53"/>
      <c r="N8" s="53"/>
      <c r="O8" s="53"/>
      <c r="P8" s="53"/>
      <c r="Q8" s="53"/>
      <c r="R8" s="53"/>
      <c r="S8" s="53"/>
    </row>
    <row r="9" spans="1:20" ht="15" thickBot="1">
      <c r="A9" s="34">
        <v>1</v>
      </c>
      <c r="B9" s="34">
        <v>2</v>
      </c>
      <c r="C9" s="34">
        <v>3</v>
      </c>
      <c r="D9" s="34">
        <v>4</v>
      </c>
      <c r="E9" s="34">
        <v>5</v>
      </c>
      <c r="F9" s="34">
        <v>6</v>
      </c>
      <c r="G9" s="34">
        <v>7</v>
      </c>
      <c r="H9" s="34">
        <v>8</v>
      </c>
      <c r="I9" s="34">
        <v>9</v>
      </c>
      <c r="J9" s="34">
        <v>10</v>
      </c>
      <c r="K9" s="34">
        <v>11</v>
      </c>
      <c r="L9" s="34">
        <v>12</v>
      </c>
      <c r="M9" s="34">
        <v>13</v>
      </c>
      <c r="N9" s="54">
        <v>14</v>
      </c>
      <c r="O9" s="54"/>
      <c r="P9" s="54"/>
      <c r="Q9" s="54"/>
      <c r="R9" s="54"/>
      <c r="S9" s="54"/>
    </row>
    <row r="10" spans="1:20" ht="15.75" customHeight="1" thickBot="1">
      <c r="A10" s="40" t="s">
        <v>25</v>
      </c>
      <c r="B10" s="55" t="s">
        <v>28</v>
      </c>
      <c r="C10" s="35" t="s">
        <v>6</v>
      </c>
      <c r="D10" s="11">
        <v>0</v>
      </c>
      <c r="E10" s="11">
        <v>0</v>
      </c>
      <c r="F10" s="11">
        <v>0</v>
      </c>
      <c r="G10" s="11">
        <v>0</v>
      </c>
      <c r="H10" s="9">
        <v>0</v>
      </c>
      <c r="I10" s="11">
        <v>0</v>
      </c>
      <c r="J10" s="9">
        <v>0</v>
      </c>
      <c r="K10" s="11">
        <v>0</v>
      </c>
      <c r="L10" s="13">
        <v>0</v>
      </c>
      <c r="M10" s="6">
        <v>0</v>
      </c>
      <c r="N10" s="56"/>
      <c r="O10" s="56"/>
      <c r="P10" s="56"/>
      <c r="Q10" s="56"/>
      <c r="R10" s="56"/>
      <c r="S10" s="56"/>
    </row>
    <row r="11" spans="1:20" ht="22.5" customHeight="1" thickBot="1">
      <c r="A11" s="41"/>
      <c r="B11" s="55"/>
      <c r="C11" s="36" t="s">
        <v>7</v>
      </c>
      <c r="D11" s="11">
        <v>0</v>
      </c>
      <c r="E11" s="11">
        <v>0</v>
      </c>
      <c r="F11" s="11">
        <v>0</v>
      </c>
      <c r="G11" s="11">
        <v>0</v>
      </c>
      <c r="H11" s="9">
        <v>0</v>
      </c>
      <c r="I11" s="11">
        <v>0</v>
      </c>
      <c r="J11" s="9">
        <v>0</v>
      </c>
      <c r="K11" s="11">
        <v>0</v>
      </c>
      <c r="L11" s="13">
        <v>0</v>
      </c>
      <c r="M11" s="6">
        <v>0</v>
      </c>
      <c r="N11" s="56"/>
      <c r="O11" s="56"/>
      <c r="P11" s="56"/>
      <c r="Q11" s="56"/>
      <c r="R11" s="56"/>
      <c r="S11" s="56"/>
    </row>
    <row r="12" spans="1:20" ht="31.2" thickBot="1">
      <c r="A12" s="41"/>
      <c r="B12" s="55"/>
      <c r="C12" s="36" t="s">
        <v>13</v>
      </c>
      <c r="D12" s="11">
        <v>0</v>
      </c>
      <c r="E12" s="11">
        <v>0</v>
      </c>
      <c r="F12" s="11">
        <v>0</v>
      </c>
      <c r="G12" s="11">
        <v>0</v>
      </c>
      <c r="H12" s="9">
        <v>0</v>
      </c>
      <c r="I12" s="11">
        <v>0</v>
      </c>
      <c r="J12" s="9">
        <v>0</v>
      </c>
      <c r="K12" s="11">
        <v>0</v>
      </c>
      <c r="L12" s="13">
        <v>0</v>
      </c>
      <c r="M12" s="6">
        <v>0</v>
      </c>
      <c r="N12" s="56"/>
      <c r="O12" s="56"/>
      <c r="P12" s="56"/>
      <c r="Q12" s="56"/>
      <c r="R12" s="56"/>
      <c r="S12" s="56"/>
      <c r="T12" s="2"/>
    </row>
    <row r="13" spans="1:20" ht="45" customHeight="1" thickBot="1">
      <c r="A13" s="41"/>
      <c r="B13" s="55"/>
      <c r="C13" s="36" t="s">
        <v>8</v>
      </c>
      <c r="D13" s="11">
        <v>0</v>
      </c>
      <c r="E13" s="11">
        <v>0</v>
      </c>
      <c r="F13" s="11">
        <v>70000</v>
      </c>
      <c r="G13" s="11">
        <v>70000</v>
      </c>
      <c r="H13" s="9">
        <v>100</v>
      </c>
      <c r="I13" s="11">
        <v>0</v>
      </c>
      <c r="J13" s="9">
        <v>0</v>
      </c>
      <c r="K13" s="11">
        <v>70000</v>
      </c>
      <c r="L13" s="13">
        <v>0</v>
      </c>
      <c r="M13" s="6">
        <v>0</v>
      </c>
      <c r="N13" s="56"/>
      <c r="O13" s="56"/>
      <c r="P13" s="56"/>
      <c r="Q13" s="56"/>
      <c r="R13" s="56"/>
      <c r="S13" s="56"/>
      <c r="T13" s="1"/>
    </row>
    <row r="14" spans="1:20" ht="22.5" customHeight="1">
      <c r="A14" s="41"/>
      <c r="B14" s="55"/>
      <c r="C14" s="36" t="s">
        <v>9</v>
      </c>
      <c r="D14" s="11">
        <v>0</v>
      </c>
      <c r="E14" s="11">
        <v>0</v>
      </c>
      <c r="F14" s="11">
        <v>0</v>
      </c>
      <c r="G14" s="11">
        <v>0</v>
      </c>
      <c r="H14" s="9">
        <v>0</v>
      </c>
      <c r="I14" s="11">
        <v>0</v>
      </c>
      <c r="J14" s="9">
        <v>0</v>
      </c>
      <c r="K14" s="11">
        <v>0</v>
      </c>
      <c r="L14" s="13">
        <v>0</v>
      </c>
      <c r="M14" s="6">
        <v>0</v>
      </c>
      <c r="N14" s="56"/>
      <c r="O14" s="56"/>
      <c r="P14" s="56"/>
      <c r="Q14" s="56"/>
      <c r="R14" s="56"/>
      <c r="S14" s="56"/>
      <c r="T14" s="1"/>
    </row>
    <row r="15" spans="1:20" ht="102.75" customHeight="1" thickBot="1">
      <c r="A15" s="42"/>
      <c r="B15" s="55"/>
      <c r="C15" s="37" t="s">
        <v>10</v>
      </c>
      <c r="D15" s="11">
        <v>0</v>
      </c>
      <c r="E15" s="11">
        <v>0</v>
      </c>
      <c r="F15" s="10">
        <v>70000</v>
      </c>
      <c r="G15" s="10">
        <v>70000</v>
      </c>
      <c r="H15" s="9">
        <v>100</v>
      </c>
      <c r="I15" s="11">
        <v>0</v>
      </c>
      <c r="J15" s="9">
        <v>0</v>
      </c>
      <c r="K15" s="10">
        <v>70000</v>
      </c>
      <c r="L15" s="8">
        <v>0</v>
      </c>
      <c r="M15" s="8">
        <v>0</v>
      </c>
      <c r="N15" s="56"/>
      <c r="O15" s="56"/>
      <c r="P15" s="56"/>
      <c r="Q15" s="56"/>
      <c r="R15" s="56"/>
      <c r="S15" s="56"/>
      <c r="T15" s="1"/>
    </row>
    <row r="16" spans="1:20" ht="18" customHeight="1">
      <c r="A16" s="40" t="s">
        <v>26</v>
      </c>
      <c r="B16" s="43" t="s">
        <v>29</v>
      </c>
      <c r="C16" s="35" t="s">
        <v>6</v>
      </c>
      <c r="D16" s="11">
        <v>0</v>
      </c>
      <c r="E16" s="11">
        <v>0</v>
      </c>
      <c r="F16" s="11">
        <v>0</v>
      </c>
      <c r="G16" s="11">
        <v>0</v>
      </c>
      <c r="H16" s="9">
        <v>0</v>
      </c>
      <c r="I16" s="11">
        <v>0</v>
      </c>
      <c r="J16" s="9">
        <v>0</v>
      </c>
      <c r="K16" s="11">
        <v>0</v>
      </c>
      <c r="L16" s="13">
        <v>0</v>
      </c>
      <c r="M16" s="6">
        <v>0</v>
      </c>
      <c r="N16" s="44" t="s">
        <v>30</v>
      </c>
      <c r="O16" s="45"/>
      <c r="P16" s="45"/>
      <c r="Q16" s="45"/>
      <c r="R16" s="45"/>
      <c r="S16" s="46"/>
      <c r="T16" s="4"/>
    </row>
    <row r="17" spans="1:20" ht="17.25" customHeight="1">
      <c r="A17" s="41"/>
      <c r="B17" s="43"/>
      <c r="C17" s="36" t="s">
        <v>7</v>
      </c>
      <c r="D17" s="11">
        <v>0</v>
      </c>
      <c r="E17" s="11">
        <v>0</v>
      </c>
      <c r="F17" s="11">
        <v>0</v>
      </c>
      <c r="G17" s="11">
        <v>0</v>
      </c>
      <c r="H17" s="9">
        <v>0</v>
      </c>
      <c r="I17" s="11">
        <v>0</v>
      </c>
      <c r="J17" s="9">
        <v>0</v>
      </c>
      <c r="K17" s="11">
        <v>0</v>
      </c>
      <c r="L17" s="13">
        <v>0</v>
      </c>
      <c r="M17" s="7">
        <v>0</v>
      </c>
      <c r="N17" s="47"/>
      <c r="O17" s="48"/>
      <c r="P17" s="48"/>
      <c r="Q17" s="48"/>
      <c r="R17" s="48"/>
      <c r="S17" s="49"/>
      <c r="T17" s="4"/>
    </row>
    <row r="18" spans="1:20" ht="39" customHeight="1">
      <c r="A18" s="41"/>
      <c r="B18" s="43"/>
      <c r="C18" s="36" t="s">
        <v>14</v>
      </c>
      <c r="D18" s="11">
        <v>0</v>
      </c>
      <c r="E18" s="11">
        <v>0</v>
      </c>
      <c r="F18" s="11">
        <v>0</v>
      </c>
      <c r="G18" s="11">
        <v>0</v>
      </c>
      <c r="H18" s="9">
        <v>0</v>
      </c>
      <c r="I18" s="11">
        <v>0</v>
      </c>
      <c r="J18" s="9">
        <v>0</v>
      </c>
      <c r="K18" s="11">
        <v>0</v>
      </c>
      <c r="L18" s="13">
        <v>0</v>
      </c>
      <c r="M18" s="7">
        <v>0</v>
      </c>
      <c r="N18" s="47"/>
      <c r="O18" s="48"/>
      <c r="P18" s="48"/>
      <c r="Q18" s="48"/>
      <c r="R18" s="48"/>
      <c r="S18" s="49"/>
      <c r="T18" s="4"/>
    </row>
    <row r="19" spans="1:20" ht="30.6">
      <c r="A19" s="41"/>
      <c r="B19" s="43"/>
      <c r="C19" s="36" t="s">
        <v>8</v>
      </c>
      <c r="D19" s="11">
        <v>0</v>
      </c>
      <c r="E19" s="11">
        <v>0</v>
      </c>
      <c r="F19" s="11">
        <v>70000</v>
      </c>
      <c r="G19" s="11">
        <v>70000</v>
      </c>
      <c r="H19" s="9">
        <v>100</v>
      </c>
      <c r="I19" s="11">
        <v>0</v>
      </c>
      <c r="J19" s="9">
        <v>0</v>
      </c>
      <c r="K19" s="11">
        <v>70000</v>
      </c>
      <c r="L19" s="13">
        <v>0</v>
      </c>
      <c r="M19" s="7">
        <v>0</v>
      </c>
      <c r="N19" s="47"/>
      <c r="O19" s="48"/>
      <c r="P19" s="48"/>
      <c r="Q19" s="48"/>
      <c r="R19" s="48"/>
      <c r="S19" s="49"/>
      <c r="T19" s="4"/>
    </row>
    <row r="20" spans="1:20" ht="17.399999999999999">
      <c r="A20" s="41"/>
      <c r="B20" s="43"/>
      <c r="C20" s="36" t="s">
        <v>9</v>
      </c>
      <c r="D20" s="11">
        <v>0</v>
      </c>
      <c r="E20" s="11">
        <v>0</v>
      </c>
      <c r="F20" s="11">
        <v>0</v>
      </c>
      <c r="G20" s="11">
        <v>0</v>
      </c>
      <c r="H20" s="9">
        <v>0</v>
      </c>
      <c r="I20" s="11">
        <v>0</v>
      </c>
      <c r="J20" s="9">
        <v>0</v>
      </c>
      <c r="K20" s="11">
        <v>0</v>
      </c>
      <c r="L20" s="13">
        <v>0</v>
      </c>
      <c r="M20" s="7">
        <v>0</v>
      </c>
      <c r="N20" s="47"/>
      <c r="O20" s="48"/>
      <c r="P20" s="48"/>
      <c r="Q20" s="48"/>
      <c r="R20" s="48"/>
      <c r="S20" s="49"/>
      <c r="T20" s="4"/>
    </row>
    <row r="21" spans="1:20" ht="112.5" customHeight="1" thickBot="1">
      <c r="A21" s="42"/>
      <c r="B21" s="43"/>
      <c r="C21" s="37" t="s">
        <v>10</v>
      </c>
      <c r="D21" s="11">
        <v>0</v>
      </c>
      <c r="E21" s="11">
        <v>0</v>
      </c>
      <c r="F21" s="11">
        <v>70000</v>
      </c>
      <c r="G21" s="11">
        <v>70000</v>
      </c>
      <c r="H21" s="9">
        <v>100</v>
      </c>
      <c r="I21" s="11">
        <v>0</v>
      </c>
      <c r="J21" s="9">
        <v>0</v>
      </c>
      <c r="K21" s="11">
        <v>70000</v>
      </c>
      <c r="L21" s="8">
        <v>0</v>
      </c>
      <c r="M21" s="8">
        <v>0</v>
      </c>
      <c r="N21" s="50"/>
      <c r="O21" s="51"/>
      <c r="P21" s="51"/>
      <c r="Q21" s="51"/>
      <c r="R21" s="51"/>
      <c r="S21" s="52"/>
      <c r="T21" s="4"/>
    </row>
    <row r="22" spans="1:20" ht="18" customHeight="1">
      <c r="B22" s="3"/>
      <c r="C22" s="4"/>
      <c r="D22" s="4"/>
      <c r="E22" s="4"/>
      <c r="F22" s="4"/>
      <c r="G22" s="4"/>
      <c r="H22" s="4"/>
      <c r="I22" s="4"/>
      <c r="J22" s="4"/>
      <c r="K22" s="4"/>
      <c r="L22" s="4"/>
      <c r="M22" s="4"/>
      <c r="N22" s="4"/>
      <c r="O22" s="4"/>
      <c r="P22" s="4"/>
      <c r="Q22" s="4"/>
      <c r="R22" s="4"/>
      <c r="S22" s="4"/>
      <c r="T22" s="4"/>
    </row>
    <row r="23" spans="1:20" ht="18" customHeight="1">
      <c r="B23" s="3"/>
      <c r="C23" s="4"/>
      <c r="D23" s="4"/>
      <c r="E23" s="4"/>
      <c r="F23" s="4"/>
      <c r="G23" s="4"/>
      <c r="H23" s="4"/>
      <c r="I23" s="4"/>
      <c r="J23" s="4"/>
      <c r="K23" s="4"/>
      <c r="L23" s="4"/>
      <c r="M23" s="4"/>
      <c r="N23" s="4"/>
      <c r="O23" s="4"/>
      <c r="P23" s="4"/>
      <c r="Q23" s="4"/>
      <c r="R23" s="4"/>
      <c r="S23" s="4"/>
      <c r="T23" s="4"/>
    </row>
    <row r="24" spans="1:20" ht="18" customHeight="1">
      <c r="B24" s="3"/>
      <c r="C24" s="4"/>
      <c r="D24" s="4"/>
      <c r="E24" s="4"/>
      <c r="F24" s="4"/>
      <c r="G24" s="4"/>
      <c r="H24" s="4"/>
      <c r="I24" s="4"/>
      <c r="J24" s="4"/>
      <c r="K24" s="4"/>
      <c r="L24" s="4"/>
      <c r="M24" s="4"/>
      <c r="N24" s="4"/>
      <c r="O24" s="4"/>
      <c r="P24" s="4"/>
      <c r="Q24" s="4"/>
      <c r="R24" s="4"/>
      <c r="S24" s="4"/>
      <c r="T24" s="4"/>
    </row>
    <row r="25" spans="1:20" ht="18" customHeight="1">
      <c r="B25" s="3"/>
      <c r="C25" s="4"/>
      <c r="D25" s="4"/>
      <c r="E25" s="4"/>
      <c r="F25" s="4"/>
      <c r="G25" s="4"/>
      <c r="H25" s="4"/>
      <c r="I25" s="4"/>
      <c r="J25" s="4"/>
      <c r="K25" s="4"/>
      <c r="L25" s="4"/>
      <c r="M25" s="4"/>
      <c r="N25" s="4"/>
      <c r="O25" s="4"/>
      <c r="P25" s="4"/>
      <c r="Q25" s="4"/>
      <c r="R25" s="4"/>
      <c r="S25" s="4"/>
      <c r="T25" s="4"/>
    </row>
    <row r="26" spans="1:20" ht="18" customHeight="1">
      <c r="B26" s="3"/>
      <c r="C26" s="4"/>
      <c r="D26" s="4"/>
      <c r="E26" s="4"/>
      <c r="F26" s="4"/>
      <c r="G26" s="4"/>
      <c r="H26" s="4"/>
      <c r="I26" s="4"/>
      <c r="J26" s="4"/>
      <c r="K26" s="4"/>
      <c r="L26" s="4"/>
      <c r="M26" s="4"/>
      <c r="N26" s="4"/>
      <c r="O26" s="4"/>
      <c r="P26" s="4"/>
      <c r="Q26" s="4"/>
      <c r="R26" s="4"/>
      <c r="S26" s="4"/>
      <c r="T26" s="4"/>
    </row>
    <row r="27" spans="1:20" ht="17.399999999999999">
      <c r="B27" s="3"/>
      <c r="C27" s="4"/>
      <c r="D27" s="4"/>
      <c r="E27" s="4"/>
      <c r="F27" s="4"/>
      <c r="G27" s="4"/>
      <c r="H27" s="4"/>
      <c r="I27" s="4"/>
      <c r="J27" s="4"/>
      <c r="K27" s="4"/>
      <c r="L27" s="4"/>
      <c r="M27" s="4"/>
      <c r="N27" s="4"/>
      <c r="O27" s="4"/>
      <c r="P27" s="4"/>
      <c r="Q27" s="4"/>
      <c r="R27" s="4"/>
      <c r="S27" s="4"/>
      <c r="T27" s="4"/>
    </row>
    <row r="28" spans="1:20" ht="21" customHeight="1">
      <c r="B28" s="5"/>
    </row>
    <row r="29" spans="1:20" ht="21" customHeight="1">
      <c r="B29" s="2"/>
    </row>
    <row r="30" spans="1:20" ht="16.8">
      <c r="B30" s="1"/>
    </row>
  </sheetData>
  <mergeCells count="19">
    <mergeCell ref="M6:M7"/>
    <mergeCell ref="D6:E6"/>
    <mergeCell ref="N1:S1"/>
    <mergeCell ref="N4:S4"/>
    <mergeCell ref="N3:T3"/>
    <mergeCell ref="A5:S5"/>
    <mergeCell ref="A6:B7"/>
    <mergeCell ref="C6:C7"/>
    <mergeCell ref="F6:J6"/>
    <mergeCell ref="N6:S7"/>
    <mergeCell ref="N2:S2"/>
    <mergeCell ref="A16:A21"/>
    <mergeCell ref="B16:B21"/>
    <mergeCell ref="N16:S21"/>
    <mergeCell ref="A8:S8"/>
    <mergeCell ref="N9:S9"/>
    <mergeCell ref="A10:A15"/>
    <mergeCell ref="B10:B15"/>
    <mergeCell ref="N10:S15"/>
  </mergeCells>
  <pageMargins left="1.3779527559055118" right="0.39370078740157483" top="0.78740157480314965" bottom="0.78740157480314965" header="0.31496062992125984" footer="0.31496062992125984"/>
  <pageSetup paperSize="9" scale="53" fitToHeight="2" orientation="landscape" verticalDpi="18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view="pageBreakPreview" zoomScale="60" zoomScaleNormal="100" workbookViewId="0">
      <selection activeCell="P4" sqref="P4:S4"/>
    </sheetView>
  </sheetViews>
  <sheetFormatPr defaultRowHeight="14.4"/>
  <cols>
    <col min="1" max="1" width="9" bestFit="1" customWidth="1"/>
    <col min="2" max="2" width="16.44140625" customWidth="1"/>
    <col min="3" max="3" width="9" bestFit="1" customWidth="1"/>
    <col min="4" max="4" width="12" customWidth="1"/>
    <col min="5" max="5" width="10.109375" customWidth="1"/>
    <col min="6" max="6" width="18.33203125" customWidth="1"/>
    <col min="7" max="7" width="16.33203125" customWidth="1"/>
    <col min="8" max="8" width="9" bestFit="1" customWidth="1"/>
    <col min="9" max="9" width="15.33203125" customWidth="1"/>
    <col min="10" max="10" width="9" bestFit="1" customWidth="1"/>
    <col min="11" max="12" width="15.5546875" customWidth="1"/>
    <col min="13" max="13" width="14.88671875" customWidth="1"/>
    <col min="18" max="18" width="13.5546875" customWidth="1"/>
    <col min="19" max="19" width="4.5546875" customWidth="1"/>
  </cols>
  <sheetData>
    <row r="1" spans="1:19">
      <c r="P1" s="61" t="s">
        <v>75</v>
      </c>
      <c r="Q1" s="61"/>
      <c r="R1" s="61"/>
      <c r="S1" s="61"/>
    </row>
    <row r="2" spans="1:19">
      <c r="P2" s="61" t="s">
        <v>78</v>
      </c>
      <c r="Q2" s="61"/>
      <c r="R2" s="61"/>
      <c r="S2" s="61"/>
    </row>
    <row r="3" spans="1:19">
      <c r="P3" s="61" t="s">
        <v>77</v>
      </c>
      <c r="Q3" s="61"/>
      <c r="R3" s="61"/>
      <c r="S3" s="61"/>
    </row>
    <row r="4" spans="1:19">
      <c r="P4" s="61" t="s">
        <v>83</v>
      </c>
      <c r="Q4" s="61"/>
      <c r="R4" s="61"/>
      <c r="S4" s="61"/>
    </row>
    <row r="5" spans="1:19" ht="18">
      <c r="A5" s="79"/>
      <c r="B5" s="80"/>
      <c r="C5" s="80"/>
      <c r="D5" s="80"/>
      <c r="E5" s="80"/>
      <c r="F5" s="80"/>
      <c r="G5" s="80"/>
      <c r="H5" s="80"/>
      <c r="I5" s="80"/>
      <c r="J5" s="80"/>
      <c r="K5" s="80"/>
      <c r="L5" s="80"/>
      <c r="M5" s="80"/>
      <c r="N5" s="80"/>
      <c r="O5" s="80"/>
      <c r="P5" s="80"/>
      <c r="Q5" s="80"/>
      <c r="R5" s="80"/>
      <c r="S5" s="80"/>
    </row>
    <row r="6" spans="1:19" ht="15.6">
      <c r="A6" s="63" t="s">
        <v>27</v>
      </c>
      <c r="B6" s="63"/>
      <c r="C6" s="63"/>
      <c r="D6" s="63"/>
      <c r="E6" s="63"/>
      <c r="F6" s="63"/>
      <c r="G6" s="63"/>
      <c r="H6" s="63"/>
      <c r="I6" s="63"/>
      <c r="J6" s="63"/>
      <c r="K6" s="63"/>
      <c r="L6" s="63"/>
      <c r="M6" s="63"/>
      <c r="N6" s="63"/>
      <c r="O6" s="63"/>
      <c r="P6" s="63"/>
      <c r="Q6" s="63"/>
      <c r="R6" s="63"/>
      <c r="S6" s="63"/>
    </row>
    <row r="7" spans="1:19" ht="57">
      <c r="A7" s="64" t="s">
        <v>11</v>
      </c>
      <c r="B7" s="65"/>
      <c r="C7" s="68" t="s">
        <v>0</v>
      </c>
      <c r="D7" s="59" t="s">
        <v>15</v>
      </c>
      <c r="E7" s="60"/>
      <c r="F7" s="70" t="s">
        <v>20</v>
      </c>
      <c r="G7" s="71"/>
      <c r="H7" s="71"/>
      <c r="I7" s="71"/>
      <c r="J7" s="72"/>
      <c r="K7" s="24" t="s">
        <v>21</v>
      </c>
      <c r="L7" s="30" t="s">
        <v>23</v>
      </c>
      <c r="M7" s="57" t="s">
        <v>17</v>
      </c>
      <c r="N7" s="73" t="s">
        <v>1</v>
      </c>
      <c r="O7" s="74"/>
      <c r="P7" s="74"/>
      <c r="Q7" s="74"/>
      <c r="R7" s="74"/>
      <c r="S7" s="75"/>
    </row>
    <row r="8" spans="1:19" ht="57">
      <c r="A8" s="66"/>
      <c r="B8" s="67"/>
      <c r="C8" s="69"/>
      <c r="D8" s="31" t="s">
        <v>18</v>
      </c>
      <c r="E8" s="31" t="s">
        <v>16</v>
      </c>
      <c r="F8" s="32" t="s">
        <v>19</v>
      </c>
      <c r="G8" s="32" t="s">
        <v>2</v>
      </c>
      <c r="H8" s="32" t="s">
        <v>3</v>
      </c>
      <c r="I8" s="32" t="s">
        <v>4</v>
      </c>
      <c r="J8" s="32" t="s">
        <v>5</v>
      </c>
      <c r="K8" s="33" t="s">
        <v>22</v>
      </c>
      <c r="L8" s="33" t="s">
        <v>24</v>
      </c>
      <c r="M8" s="58"/>
      <c r="N8" s="76"/>
      <c r="O8" s="77"/>
      <c r="P8" s="77"/>
      <c r="Q8" s="77"/>
      <c r="R8" s="77"/>
      <c r="S8" s="78"/>
    </row>
    <row r="9" spans="1:19" ht="17.399999999999999">
      <c r="A9" s="53" t="s">
        <v>12</v>
      </c>
      <c r="B9" s="53"/>
      <c r="C9" s="53"/>
      <c r="D9" s="53"/>
      <c r="E9" s="53"/>
      <c r="F9" s="53"/>
      <c r="G9" s="53"/>
      <c r="H9" s="53"/>
      <c r="I9" s="53"/>
      <c r="J9" s="53"/>
      <c r="K9" s="53"/>
      <c r="L9" s="53"/>
      <c r="M9" s="53"/>
      <c r="N9" s="53"/>
      <c r="O9" s="53"/>
      <c r="P9" s="53"/>
      <c r="Q9" s="53"/>
      <c r="R9" s="53"/>
      <c r="S9" s="53"/>
    </row>
    <row r="10" spans="1:19" ht="15" thickBot="1">
      <c r="A10" s="34">
        <v>1</v>
      </c>
      <c r="B10" s="34">
        <v>2</v>
      </c>
      <c r="C10" s="34">
        <v>3</v>
      </c>
      <c r="D10" s="34">
        <v>4</v>
      </c>
      <c r="E10" s="34">
        <v>5</v>
      </c>
      <c r="F10" s="34">
        <v>6</v>
      </c>
      <c r="G10" s="34">
        <v>7</v>
      </c>
      <c r="H10" s="34">
        <v>8</v>
      </c>
      <c r="I10" s="34">
        <v>9</v>
      </c>
      <c r="J10" s="34">
        <v>10</v>
      </c>
      <c r="K10" s="34">
        <v>11</v>
      </c>
      <c r="L10" s="34">
        <v>12</v>
      </c>
      <c r="M10" s="34">
        <v>13</v>
      </c>
      <c r="N10" s="54">
        <v>14</v>
      </c>
      <c r="O10" s="54"/>
      <c r="P10" s="54"/>
      <c r="Q10" s="54"/>
      <c r="R10" s="54"/>
      <c r="S10" s="54"/>
    </row>
    <row r="11" spans="1:19" ht="21" thickBot="1">
      <c r="A11" s="40" t="s">
        <v>25</v>
      </c>
      <c r="B11" s="90" t="s">
        <v>31</v>
      </c>
      <c r="C11" s="35" t="s">
        <v>6</v>
      </c>
      <c r="D11" s="6">
        <f>D17+D23</f>
        <v>0</v>
      </c>
      <c r="E11" s="6">
        <f t="shared" ref="E11:G11" si="0">E17+E23</f>
        <v>0</v>
      </c>
      <c r="F11" s="6">
        <f t="shared" si="0"/>
        <v>0</v>
      </c>
      <c r="G11" s="6">
        <f t="shared" si="0"/>
        <v>0</v>
      </c>
      <c r="H11" s="12">
        <f>IF(F11=0,0,G11/F11*100)</f>
        <v>0</v>
      </c>
      <c r="I11" s="6">
        <f>I17+I23</f>
        <v>0</v>
      </c>
      <c r="J11" s="12">
        <f t="shared" ref="J11:J16" si="1">IF(G11=0,0,I11/G11*100)</f>
        <v>0</v>
      </c>
      <c r="K11" s="13">
        <f t="shared" ref="K11:K27" si="2">D11+F11</f>
        <v>0</v>
      </c>
      <c r="L11" s="13">
        <f t="shared" ref="L11:L27" si="3">D11-E11+I11</f>
        <v>0</v>
      </c>
      <c r="M11" s="6">
        <f>M17+M23</f>
        <v>0</v>
      </c>
      <c r="N11" s="56"/>
      <c r="O11" s="56"/>
      <c r="P11" s="56"/>
      <c r="Q11" s="56"/>
      <c r="R11" s="56"/>
      <c r="S11" s="56"/>
    </row>
    <row r="12" spans="1:19" ht="31.2" thickBot="1">
      <c r="A12" s="41"/>
      <c r="B12" s="91"/>
      <c r="C12" s="36" t="s">
        <v>7</v>
      </c>
      <c r="D12" s="6">
        <f t="shared" ref="D12:G15" si="4">D18+D24</f>
        <v>84222.44</v>
      </c>
      <c r="E12" s="6">
        <f t="shared" si="4"/>
        <v>2676.15</v>
      </c>
      <c r="F12" s="6">
        <f t="shared" si="4"/>
        <v>4590000</v>
      </c>
      <c r="G12" s="6">
        <f t="shared" si="4"/>
        <v>4590000</v>
      </c>
      <c r="H12" s="13">
        <f t="shared" ref="H12:H28" si="5">IF(F12=0,0,G12/F12*100)</f>
        <v>100</v>
      </c>
      <c r="I12" s="6">
        <f t="shared" ref="I12:I15" si="6">I18+I24</f>
        <v>325556.55</v>
      </c>
      <c r="J12" s="13">
        <f t="shared" si="1"/>
        <v>7.0927352941176469</v>
      </c>
      <c r="K12" s="13">
        <f t="shared" si="2"/>
        <v>4674222.4400000004</v>
      </c>
      <c r="L12" s="13">
        <f t="shared" si="3"/>
        <v>407102.83999999997</v>
      </c>
      <c r="M12" s="6">
        <f t="shared" ref="M12:M15" si="7">M18+M24</f>
        <v>325556.55</v>
      </c>
      <c r="N12" s="56"/>
      <c r="O12" s="56"/>
      <c r="P12" s="56"/>
      <c r="Q12" s="56"/>
      <c r="R12" s="56"/>
      <c r="S12" s="56"/>
    </row>
    <row r="13" spans="1:19" ht="82.2" thickBot="1">
      <c r="A13" s="41"/>
      <c r="B13" s="91"/>
      <c r="C13" s="36" t="s">
        <v>13</v>
      </c>
      <c r="D13" s="6">
        <f t="shared" si="4"/>
        <v>0</v>
      </c>
      <c r="E13" s="6">
        <f t="shared" si="4"/>
        <v>0</v>
      </c>
      <c r="F13" s="6">
        <f t="shared" si="4"/>
        <v>510000</v>
      </c>
      <c r="G13" s="6">
        <f t="shared" si="4"/>
        <v>510000</v>
      </c>
      <c r="H13" s="13">
        <f t="shared" si="5"/>
        <v>100</v>
      </c>
      <c r="I13" s="6">
        <f t="shared" si="6"/>
        <v>35930.69</v>
      </c>
      <c r="J13" s="13">
        <f>IF(G13=0,0,I13/G13*100)</f>
        <v>7.0452333333333339</v>
      </c>
      <c r="K13" s="13">
        <f t="shared" si="2"/>
        <v>510000</v>
      </c>
      <c r="L13" s="13">
        <f t="shared" si="3"/>
        <v>35930.69</v>
      </c>
      <c r="M13" s="6">
        <f t="shared" si="7"/>
        <v>35930.69</v>
      </c>
      <c r="N13" s="56"/>
      <c r="O13" s="56"/>
      <c r="P13" s="56"/>
      <c r="Q13" s="56"/>
      <c r="R13" s="56"/>
      <c r="S13" s="56"/>
    </row>
    <row r="14" spans="1:19" ht="92.4" thickBot="1">
      <c r="A14" s="41"/>
      <c r="B14" s="91"/>
      <c r="C14" s="36" t="s">
        <v>8</v>
      </c>
      <c r="D14" s="6">
        <f t="shared" si="4"/>
        <v>0</v>
      </c>
      <c r="E14" s="6">
        <f t="shared" si="4"/>
        <v>0</v>
      </c>
      <c r="F14" s="6">
        <f t="shared" si="4"/>
        <v>9359</v>
      </c>
      <c r="G14" s="6">
        <f t="shared" si="4"/>
        <v>9359</v>
      </c>
      <c r="H14" s="13">
        <f t="shared" si="5"/>
        <v>100</v>
      </c>
      <c r="I14" s="6">
        <f t="shared" si="6"/>
        <v>9060.7000000000007</v>
      </c>
      <c r="J14" s="13">
        <f>IF(G14=0,0,I14/G14*100)</f>
        <v>96.812693663852983</v>
      </c>
      <c r="K14" s="13">
        <f t="shared" si="2"/>
        <v>9359</v>
      </c>
      <c r="L14" s="13">
        <f t="shared" si="3"/>
        <v>9060.7000000000007</v>
      </c>
      <c r="M14" s="6">
        <f t="shared" si="7"/>
        <v>9060.7000000000007</v>
      </c>
      <c r="N14" s="56"/>
      <c r="O14" s="56"/>
      <c r="P14" s="56"/>
      <c r="Q14" s="56"/>
      <c r="R14" s="56"/>
      <c r="S14" s="56"/>
    </row>
    <row r="15" spans="1:19" ht="20.399999999999999">
      <c r="A15" s="41"/>
      <c r="B15" s="91"/>
      <c r="C15" s="36" t="s">
        <v>9</v>
      </c>
      <c r="D15" s="6">
        <f t="shared" si="4"/>
        <v>0</v>
      </c>
      <c r="E15" s="6">
        <f t="shared" si="4"/>
        <v>0</v>
      </c>
      <c r="F15" s="6">
        <f t="shared" si="4"/>
        <v>0</v>
      </c>
      <c r="G15" s="6">
        <f t="shared" si="4"/>
        <v>0</v>
      </c>
      <c r="H15" s="13">
        <f t="shared" si="5"/>
        <v>0</v>
      </c>
      <c r="I15" s="6">
        <f t="shared" si="6"/>
        <v>0</v>
      </c>
      <c r="J15" s="13">
        <f t="shared" si="1"/>
        <v>0</v>
      </c>
      <c r="K15" s="13">
        <f t="shared" si="2"/>
        <v>0</v>
      </c>
      <c r="L15" s="13">
        <f t="shared" si="3"/>
        <v>0</v>
      </c>
      <c r="M15" s="6">
        <f t="shared" si="7"/>
        <v>0</v>
      </c>
      <c r="N15" s="56"/>
      <c r="O15" s="56"/>
      <c r="P15" s="56"/>
      <c r="Q15" s="56"/>
      <c r="R15" s="56"/>
      <c r="S15" s="56"/>
    </row>
    <row r="16" spans="1:19" ht="115.5" customHeight="1" thickBot="1">
      <c r="A16" s="42"/>
      <c r="B16" s="92"/>
      <c r="C16" s="37" t="s">
        <v>10</v>
      </c>
      <c r="D16" s="8">
        <f>D11+D12+D13+D14+D15</f>
        <v>84222.44</v>
      </c>
      <c r="E16" s="8">
        <f t="shared" ref="E16:G16" si="8">E11+E12+E13+E14+E15</f>
        <v>2676.15</v>
      </c>
      <c r="F16" s="8">
        <f>F11+F12+F13+F14+F15</f>
        <v>5109359</v>
      </c>
      <c r="G16" s="8">
        <f t="shared" si="8"/>
        <v>5109359</v>
      </c>
      <c r="H16" s="14">
        <f t="shared" si="5"/>
        <v>100</v>
      </c>
      <c r="I16" s="8">
        <f>I11+I12+I13+I14+I15</f>
        <v>370547.94</v>
      </c>
      <c r="J16" s="14">
        <f t="shared" si="1"/>
        <v>7.2523371327009905</v>
      </c>
      <c r="K16" s="8">
        <f>K11+K12+K13+K14+K15</f>
        <v>5193581.4400000004</v>
      </c>
      <c r="L16" s="8">
        <f>L11+L12+L13+L14+L15</f>
        <v>452094.23</v>
      </c>
      <c r="M16" s="8">
        <f>M11+M12+M13+M14+M15</f>
        <v>370547.94</v>
      </c>
      <c r="N16" s="56"/>
      <c r="O16" s="56"/>
      <c r="P16" s="56"/>
      <c r="Q16" s="56"/>
      <c r="R16" s="56"/>
      <c r="S16" s="56"/>
    </row>
    <row r="17" spans="1:19" ht="20.399999999999999">
      <c r="A17" s="40" t="s">
        <v>26</v>
      </c>
      <c r="B17" s="81" t="s">
        <v>32</v>
      </c>
      <c r="C17" s="35" t="s">
        <v>6</v>
      </c>
      <c r="D17" s="6">
        <v>0</v>
      </c>
      <c r="E17" s="6">
        <v>0</v>
      </c>
      <c r="F17" s="6">
        <v>0</v>
      </c>
      <c r="G17" s="6">
        <v>0</v>
      </c>
      <c r="H17" s="12">
        <f t="shared" si="5"/>
        <v>0</v>
      </c>
      <c r="I17" s="6">
        <v>0</v>
      </c>
      <c r="J17" s="12">
        <f>IF(G17=0,0,I17/G17*100)</f>
        <v>0</v>
      </c>
      <c r="K17" s="13">
        <f t="shared" si="2"/>
        <v>0</v>
      </c>
      <c r="L17" s="13">
        <f t="shared" si="3"/>
        <v>0</v>
      </c>
      <c r="M17" s="6">
        <v>0</v>
      </c>
      <c r="N17" s="93" t="s">
        <v>33</v>
      </c>
      <c r="O17" s="94" t="s">
        <v>34</v>
      </c>
      <c r="P17" s="94" t="s">
        <v>34</v>
      </c>
      <c r="Q17" s="94" t="s">
        <v>34</v>
      </c>
      <c r="R17" s="94" t="s">
        <v>34</v>
      </c>
      <c r="S17" s="95" t="s">
        <v>34</v>
      </c>
    </row>
    <row r="18" spans="1:19" ht="30.6">
      <c r="A18" s="41"/>
      <c r="B18" s="82"/>
      <c r="C18" s="36" t="s">
        <v>7</v>
      </c>
      <c r="D18" s="7">
        <v>84222.44</v>
      </c>
      <c r="E18" s="7">
        <v>2676.15</v>
      </c>
      <c r="F18" s="7">
        <v>90000</v>
      </c>
      <c r="G18" s="7">
        <v>90000</v>
      </c>
      <c r="H18" s="13">
        <f t="shared" si="5"/>
        <v>100</v>
      </c>
      <c r="I18" s="7">
        <v>7391.7</v>
      </c>
      <c r="J18" s="13">
        <f t="shared" ref="J18:J28" si="9">IF(G18=0,0,I18/G18*100)</f>
        <v>8.2129999999999992</v>
      </c>
      <c r="K18" s="13">
        <f t="shared" si="2"/>
        <v>174222.44</v>
      </c>
      <c r="L18" s="13">
        <f t="shared" si="3"/>
        <v>88937.99</v>
      </c>
      <c r="M18" s="7">
        <v>7391.7</v>
      </c>
      <c r="N18" s="96"/>
      <c r="O18" s="97"/>
      <c r="P18" s="97"/>
      <c r="Q18" s="97"/>
      <c r="R18" s="97"/>
      <c r="S18" s="98"/>
    </row>
    <row r="19" spans="1:19" ht="81.599999999999994">
      <c r="A19" s="41"/>
      <c r="B19" s="82"/>
      <c r="C19" s="36" t="s">
        <v>14</v>
      </c>
      <c r="D19" s="7">
        <v>0</v>
      </c>
      <c r="E19" s="7">
        <v>0</v>
      </c>
      <c r="F19" s="7">
        <v>10000</v>
      </c>
      <c r="G19" s="7">
        <v>10000</v>
      </c>
      <c r="H19" s="13">
        <f t="shared" si="5"/>
        <v>100</v>
      </c>
      <c r="I19" s="7">
        <v>745.15</v>
      </c>
      <c r="J19" s="13">
        <f>IF(G19=0,0,I19/G19*100)</f>
        <v>7.4514999999999993</v>
      </c>
      <c r="K19" s="13">
        <f t="shared" si="2"/>
        <v>10000</v>
      </c>
      <c r="L19" s="13">
        <v>745.15</v>
      </c>
      <c r="M19" s="7">
        <v>745.15</v>
      </c>
      <c r="N19" s="96"/>
      <c r="O19" s="97"/>
      <c r="P19" s="97"/>
      <c r="Q19" s="97"/>
      <c r="R19" s="97"/>
      <c r="S19" s="98"/>
    </row>
    <row r="20" spans="1:19" ht="91.8">
      <c r="A20" s="41"/>
      <c r="B20" s="82"/>
      <c r="C20" s="36" t="s">
        <v>8</v>
      </c>
      <c r="D20" s="7">
        <v>0</v>
      </c>
      <c r="E20" s="7">
        <v>0</v>
      </c>
      <c r="F20" s="7">
        <v>9359</v>
      </c>
      <c r="G20" s="7">
        <v>9359</v>
      </c>
      <c r="H20" s="13">
        <f t="shared" si="5"/>
        <v>100</v>
      </c>
      <c r="I20" s="7">
        <v>9060.7000000000007</v>
      </c>
      <c r="J20" s="13">
        <f t="shared" si="9"/>
        <v>96.812693663852983</v>
      </c>
      <c r="K20" s="13">
        <f t="shared" si="2"/>
        <v>9359</v>
      </c>
      <c r="L20" s="13">
        <f t="shared" si="3"/>
        <v>9060.7000000000007</v>
      </c>
      <c r="M20" s="7">
        <v>9060.7000000000007</v>
      </c>
      <c r="N20" s="96"/>
      <c r="O20" s="97"/>
      <c r="P20" s="97"/>
      <c r="Q20" s="97"/>
      <c r="R20" s="97"/>
      <c r="S20" s="98"/>
    </row>
    <row r="21" spans="1:19" ht="20.399999999999999">
      <c r="A21" s="41"/>
      <c r="B21" s="82"/>
      <c r="C21" s="36" t="s">
        <v>9</v>
      </c>
      <c r="D21" s="7">
        <v>0</v>
      </c>
      <c r="E21" s="7">
        <v>0</v>
      </c>
      <c r="F21" s="7">
        <v>0</v>
      </c>
      <c r="G21" s="7">
        <v>0</v>
      </c>
      <c r="H21" s="13">
        <f t="shared" si="5"/>
        <v>0</v>
      </c>
      <c r="I21" s="7">
        <v>0</v>
      </c>
      <c r="J21" s="13">
        <f t="shared" si="9"/>
        <v>0</v>
      </c>
      <c r="K21" s="13">
        <f t="shared" si="2"/>
        <v>0</v>
      </c>
      <c r="L21" s="13">
        <f t="shared" si="3"/>
        <v>0</v>
      </c>
      <c r="M21" s="7">
        <v>0</v>
      </c>
      <c r="N21" s="96"/>
      <c r="O21" s="97"/>
      <c r="P21" s="97"/>
      <c r="Q21" s="97"/>
      <c r="R21" s="97"/>
      <c r="S21" s="98"/>
    </row>
    <row r="22" spans="1:19" ht="97.5" customHeight="1" thickBot="1">
      <c r="A22" s="42"/>
      <c r="B22" s="83"/>
      <c r="C22" s="37" t="s">
        <v>10</v>
      </c>
      <c r="D22" s="8">
        <f>D17+D18+D19+D20+D21</f>
        <v>84222.44</v>
      </c>
      <c r="E22" s="8">
        <f t="shared" ref="E22:F22" si="10">E17+E18+E19+E20+E21</f>
        <v>2676.15</v>
      </c>
      <c r="F22" s="8">
        <f t="shared" si="10"/>
        <v>109359</v>
      </c>
      <c r="G22" s="8">
        <f>G17+G18+G19+G20+G21</f>
        <v>109359</v>
      </c>
      <c r="H22" s="14">
        <f t="shared" si="5"/>
        <v>100</v>
      </c>
      <c r="I22" s="8">
        <v>8136.85</v>
      </c>
      <c r="J22" s="14">
        <f t="shared" si="9"/>
        <v>7.4404941522874202</v>
      </c>
      <c r="K22" s="8">
        <f>K17+K18+K19+K20+K21</f>
        <v>193581.44</v>
      </c>
      <c r="L22" s="8">
        <f>L17+L18+L19+L20+L21</f>
        <v>98743.84</v>
      </c>
      <c r="M22" s="8">
        <v>8136.85</v>
      </c>
      <c r="N22" s="99"/>
      <c r="O22" s="100"/>
      <c r="P22" s="100"/>
      <c r="Q22" s="100"/>
      <c r="R22" s="100"/>
      <c r="S22" s="101"/>
    </row>
    <row r="23" spans="1:19" ht="20.399999999999999">
      <c r="A23" s="40" t="s">
        <v>35</v>
      </c>
      <c r="B23" s="81" t="s">
        <v>36</v>
      </c>
      <c r="C23" s="35" t="s">
        <v>6</v>
      </c>
      <c r="D23" s="6">
        <v>0</v>
      </c>
      <c r="E23" s="6">
        <v>0</v>
      </c>
      <c r="F23" s="6">
        <v>0</v>
      </c>
      <c r="G23" s="6">
        <v>0</v>
      </c>
      <c r="H23" s="12">
        <f t="shared" si="5"/>
        <v>0</v>
      </c>
      <c r="I23" s="6">
        <v>0</v>
      </c>
      <c r="J23" s="12">
        <f t="shared" si="9"/>
        <v>0</v>
      </c>
      <c r="K23" s="13">
        <f t="shared" si="2"/>
        <v>0</v>
      </c>
      <c r="L23" s="13">
        <f t="shared" si="3"/>
        <v>0</v>
      </c>
      <c r="M23" s="6">
        <v>0</v>
      </c>
      <c r="N23" s="84" t="s">
        <v>37</v>
      </c>
      <c r="O23" s="84" t="s">
        <v>38</v>
      </c>
      <c r="P23" s="84" t="s">
        <v>38</v>
      </c>
      <c r="Q23" s="84" t="s">
        <v>38</v>
      </c>
      <c r="R23" s="84" t="s">
        <v>38</v>
      </c>
      <c r="S23" s="85" t="s">
        <v>38</v>
      </c>
    </row>
    <row r="24" spans="1:19" ht="30.6">
      <c r="A24" s="41"/>
      <c r="B24" s="82"/>
      <c r="C24" s="36" t="s">
        <v>7</v>
      </c>
      <c r="D24" s="7">
        <v>0</v>
      </c>
      <c r="E24" s="7">
        <v>0</v>
      </c>
      <c r="F24" s="7">
        <v>4500000</v>
      </c>
      <c r="G24" s="7">
        <v>4500000</v>
      </c>
      <c r="H24" s="13">
        <f t="shared" si="5"/>
        <v>100</v>
      </c>
      <c r="I24" s="7">
        <v>318164.84999999998</v>
      </c>
      <c r="J24" s="13">
        <f t="shared" si="9"/>
        <v>7.0703299999999993</v>
      </c>
      <c r="K24" s="13">
        <f t="shared" si="2"/>
        <v>4500000</v>
      </c>
      <c r="L24" s="13">
        <f t="shared" si="3"/>
        <v>318164.84999999998</v>
      </c>
      <c r="M24" s="7">
        <v>318164.84999999998</v>
      </c>
      <c r="N24" s="86"/>
      <c r="O24" s="86"/>
      <c r="P24" s="86"/>
      <c r="Q24" s="86"/>
      <c r="R24" s="86"/>
      <c r="S24" s="87"/>
    </row>
    <row r="25" spans="1:19" ht="81.599999999999994">
      <c r="A25" s="41"/>
      <c r="B25" s="82"/>
      <c r="C25" s="36" t="s">
        <v>14</v>
      </c>
      <c r="D25" s="7">
        <v>0</v>
      </c>
      <c r="E25" s="7">
        <v>0</v>
      </c>
      <c r="F25" s="7">
        <v>500000</v>
      </c>
      <c r="G25" s="7">
        <v>500000</v>
      </c>
      <c r="H25" s="13">
        <f t="shared" si="5"/>
        <v>100</v>
      </c>
      <c r="I25" s="7">
        <v>35185.54</v>
      </c>
      <c r="J25" s="13">
        <f t="shared" si="9"/>
        <v>7.0371079999999999</v>
      </c>
      <c r="K25" s="13">
        <f t="shared" si="2"/>
        <v>500000</v>
      </c>
      <c r="L25" s="13">
        <f t="shared" si="3"/>
        <v>35185.54</v>
      </c>
      <c r="M25" s="7">
        <v>35185.54</v>
      </c>
      <c r="N25" s="86"/>
      <c r="O25" s="86"/>
      <c r="P25" s="86"/>
      <c r="Q25" s="86"/>
      <c r="R25" s="86"/>
      <c r="S25" s="87"/>
    </row>
    <row r="26" spans="1:19" ht="91.8">
      <c r="A26" s="41"/>
      <c r="B26" s="82"/>
      <c r="C26" s="36" t="s">
        <v>8</v>
      </c>
      <c r="D26" s="7">
        <v>0</v>
      </c>
      <c r="E26" s="7">
        <v>0</v>
      </c>
      <c r="F26" s="7">
        <v>0</v>
      </c>
      <c r="G26" s="7">
        <v>0</v>
      </c>
      <c r="H26" s="13">
        <f t="shared" si="5"/>
        <v>0</v>
      </c>
      <c r="I26" s="7">
        <v>0</v>
      </c>
      <c r="J26" s="13">
        <f t="shared" si="9"/>
        <v>0</v>
      </c>
      <c r="K26" s="13">
        <f t="shared" si="2"/>
        <v>0</v>
      </c>
      <c r="L26" s="13">
        <f t="shared" si="3"/>
        <v>0</v>
      </c>
      <c r="M26" s="7">
        <v>0</v>
      </c>
      <c r="N26" s="86"/>
      <c r="O26" s="86"/>
      <c r="P26" s="86"/>
      <c r="Q26" s="86"/>
      <c r="R26" s="86"/>
      <c r="S26" s="87"/>
    </row>
    <row r="27" spans="1:19" ht="20.399999999999999">
      <c r="A27" s="41"/>
      <c r="B27" s="82"/>
      <c r="C27" s="36" t="s">
        <v>9</v>
      </c>
      <c r="D27" s="7">
        <v>0</v>
      </c>
      <c r="E27" s="7">
        <v>0</v>
      </c>
      <c r="F27" s="7">
        <v>0</v>
      </c>
      <c r="G27" s="7">
        <v>0</v>
      </c>
      <c r="H27" s="13">
        <f t="shared" si="5"/>
        <v>0</v>
      </c>
      <c r="I27" s="7">
        <v>0</v>
      </c>
      <c r="J27" s="13">
        <f t="shared" si="9"/>
        <v>0</v>
      </c>
      <c r="K27" s="13">
        <f t="shared" si="2"/>
        <v>0</v>
      </c>
      <c r="L27" s="13">
        <f t="shared" si="3"/>
        <v>0</v>
      </c>
      <c r="M27" s="7">
        <v>0</v>
      </c>
      <c r="N27" s="86"/>
      <c r="O27" s="86"/>
      <c r="P27" s="86"/>
      <c r="Q27" s="86"/>
      <c r="R27" s="86"/>
      <c r="S27" s="87"/>
    </row>
    <row r="28" spans="1:19" ht="15" thickBot="1">
      <c r="A28" s="42"/>
      <c r="B28" s="83"/>
      <c r="C28" s="37" t="s">
        <v>10</v>
      </c>
      <c r="D28" s="8">
        <f>D23+D24+D25+D26+D27</f>
        <v>0</v>
      </c>
      <c r="E28" s="8">
        <f t="shared" ref="E28:G28" si="11">E23+E24+E25+E26+E27</f>
        <v>0</v>
      </c>
      <c r="F28" s="8">
        <f t="shared" si="11"/>
        <v>5000000</v>
      </c>
      <c r="G28" s="8">
        <f t="shared" si="11"/>
        <v>5000000</v>
      </c>
      <c r="H28" s="14">
        <f t="shared" si="5"/>
        <v>100</v>
      </c>
      <c r="I28" s="8">
        <f t="shared" ref="I28" si="12">I23+I24+I25+I26+I27</f>
        <v>353350.38999999996</v>
      </c>
      <c r="J28" s="14">
        <f t="shared" si="9"/>
        <v>7.0670077999999998</v>
      </c>
      <c r="K28" s="8">
        <f>K23+K24+K25+K26+K27</f>
        <v>5000000</v>
      </c>
      <c r="L28" s="8">
        <f>L23+L24+L25+L26+L27</f>
        <v>353350.38999999996</v>
      </c>
      <c r="M28" s="8">
        <f t="shared" ref="M28" si="13">M23+M24+M25+M26+M27</f>
        <v>353350.38999999996</v>
      </c>
      <c r="N28" s="88"/>
      <c r="O28" s="88"/>
      <c r="P28" s="88"/>
      <c r="Q28" s="88"/>
      <c r="R28" s="88"/>
      <c r="S28" s="89"/>
    </row>
    <row r="29" spans="1:19">
      <c r="A29" s="29"/>
      <c r="B29" s="29"/>
      <c r="C29" s="29"/>
      <c r="D29" s="29"/>
      <c r="E29" s="29"/>
      <c r="F29" s="29"/>
      <c r="G29" s="29"/>
      <c r="H29" s="29"/>
      <c r="I29" s="29"/>
      <c r="J29" s="29"/>
      <c r="K29" s="29"/>
      <c r="L29" s="29"/>
      <c r="M29" s="29"/>
      <c r="N29" s="29"/>
      <c r="O29" s="29"/>
      <c r="P29" s="29"/>
      <c r="Q29" s="29"/>
      <c r="R29" s="29"/>
      <c r="S29" s="29"/>
    </row>
    <row r="30" spans="1:19">
      <c r="A30" s="29"/>
      <c r="B30" s="29"/>
      <c r="C30" s="29"/>
      <c r="D30" s="29"/>
      <c r="E30" s="29"/>
      <c r="F30" s="29"/>
      <c r="G30" s="29"/>
      <c r="H30" s="29"/>
      <c r="I30" s="29"/>
      <c r="J30" s="29"/>
      <c r="K30" s="29"/>
      <c r="L30" s="29"/>
      <c r="M30" s="29"/>
      <c r="N30" s="29"/>
      <c r="O30" s="29"/>
      <c r="P30" s="29"/>
      <c r="Q30" s="29"/>
      <c r="R30" s="29"/>
      <c r="S30" s="29"/>
    </row>
    <row r="31" spans="1:19">
      <c r="A31" s="29"/>
      <c r="B31" s="29"/>
      <c r="C31" s="29"/>
      <c r="D31" s="29"/>
      <c r="E31" s="29"/>
      <c r="F31" s="29"/>
      <c r="G31" s="29"/>
      <c r="H31" s="29"/>
      <c r="I31" s="29"/>
      <c r="J31" s="29"/>
      <c r="K31" s="29"/>
      <c r="L31" s="29"/>
      <c r="M31" s="29"/>
      <c r="N31" s="29"/>
      <c r="O31" s="29"/>
      <c r="P31" s="29"/>
      <c r="Q31" s="29"/>
      <c r="R31" s="29"/>
      <c r="S31" s="29"/>
    </row>
    <row r="32" spans="1:19">
      <c r="A32" s="29"/>
      <c r="B32" s="29"/>
      <c r="C32" s="29"/>
      <c r="D32" s="29"/>
      <c r="E32" s="29"/>
      <c r="F32" s="29"/>
      <c r="G32" s="29"/>
      <c r="H32" s="29"/>
      <c r="I32" s="29"/>
      <c r="J32" s="29"/>
      <c r="K32" s="29"/>
      <c r="L32" s="29"/>
      <c r="M32" s="29"/>
      <c r="N32" s="29"/>
      <c r="O32" s="29"/>
      <c r="P32" s="29"/>
      <c r="Q32" s="29"/>
      <c r="R32" s="29"/>
      <c r="S32" s="29"/>
    </row>
    <row r="33" spans="1:19">
      <c r="A33" s="29"/>
      <c r="B33" s="29"/>
      <c r="C33" s="29"/>
      <c r="D33" s="29"/>
      <c r="E33" s="29"/>
      <c r="F33" s="29"/>
      <c r="G33" s="29"/>
      <c r="H33" s="29"/>
      <c r="I33" s="29"/>
      <c r="J33" s="29"/>
      <c r="K33" s="29"/>
      <c r="L33" s="29"/>
      <c r="M33" s="29"/>
      <c r="N33" s="29"/>
      <c r="O33" s="29"/>
      <c r="P33" s="29"/>
      <c r="Q33" s="29"/>
      <c r="R33" s="29"/>
      <c r="S33" s="29"/>
    </row>
    <row r="34" spans="1:19">
      <c r="A34" s="29"/>
      <c r="B34" s="29"/>
      <c r="C34" s="29"/>
      <c r="D34" s="29"/>
      <c r="E34" s="29"/>
      <c r="F34" s="29"/>
      <c r="G34" s="29"/>
      <c r="H34" s="29"/>
      <c r="I34" s="29"/>
      <c r="J34" s="29"/>
      <c r="K34" s="29"/>
      <c r="L34" s="29"/>
      <c r="M34" s="29"/>
      <c r="N34" s="29"/>
      <c r="O34" s="29"/>
      <c r="P34" s="29"/>
      <c r="Q34" s="29"/>
      <c r="R34" s="29"/>
      <c r="S34" s="29"/>
    </row>
    <row r="35" spans="1:19">
      <c r="A35" s="29"/>
      <c r="B35" s="29"/>
      <c r="C35" s="29"/>
      <c r="D35" s="29"/>
      <c r="E35" s="29"/>
      <c r="F35" s="29"/>
      <c r="G35" s="29"/>
      <c r="H35" s="29"/>
      <c r="I35" s="29"/>
      <c r="J35" s="29"/>
      <c r="K35" s="29"/>
      <c r="L35" s="29"/>
      <c r="M35" s="29"/>
      <c r="N35" s="29"/>
      <c r="O35" s="29"/>
      <c r="P35" s="29"/>
      <c r="Q35" s="29"/>
      <c r="R35" s="29"/>
      <c r="S35" s="29"/>
    </row>
    <row r="36" spans="1:19">
      <c r="A36" s="29"/>
      <c r="B36" s="29"/>
      <c r="C36" s="29"/>
      <c r="D36" s="29"/>
      <c r="E36" s="29"/>
      <c r="F36" s="29"/>
      <c r="G36" s="29"/>
      <c r="H36" s="29"/>
      <c r="I36" s="29"/>
      <c r="J36" s="29"/>
      <c r="K36" s="29"/>
      <c r="L36" s="29"/>
      <c r="M36" s="29"/>
      <c r="N36" s="29"/>
      <c r="O36" s="29"/>
      <c r="P36" s="29"/>
      <c r="Q36" s="29"/>
      <c r="R36" s="29"/>
      <c r="S36" s="29"/>
    </row>
    <row r="37" spans="1:19">
      <c r="A37" s="29"/>
      <c r="B37" s="29"/>
      <c r="C37" s="29"/>
      <c r="D37" s="29"/>
      <c r="E37" s="29"/>
      <c r="F37" s="29"/>
      <c r="G37" s="29"/>
      <c r="H37" s="29"/>
      <c r="I37" s="29"/>
      <c r="J37" s="29"/>
      <c r="K37" s="29"/>
      <c r="L37" s="29"/>
      <c r="M37" s="29"/>
      <c r="N37" s="29"/>
      <c r="O37" s="29"/>
      <c r="P37" s="29"/>
      <c r="Q37" s="29"/>
      <c r="R37" s="29"/>
      <c r="S37" s="29"/>
    </row>
    <row r="38" spans="1:19">
      <c r="A38" s="29"/>
      <c r="B38" s="29"/>
      <c r="C38" s="29"/>
      <c r="D38" s="29"/>
      <c r="E38" s="29"/>
      <c r="F38" s="29"/>
      <c r="G38" s="29"/>
      <c r="H38" s="29"/>
      <c r="I38" s="29"/>
      <c r="J38" s="29"/>
      <c r="K38" s="29"/>
      <c r="L38" s="29"/>
      <c r="M38" s="29"/>
      <c r="N38" s="29"/>
      <c r="O38" s="29"/>
      <c r="P38" s="29"/>
      <c r="Q38" s="29"/>
      <c r="R38" s="29"/>
      <c r="S38" s="29"/>
    </row>
  </sheetData>
  <mergeCells count="23">
    <mergeCell ref="A23:A28"/>
    <mergeCell ref="B23:B28"/>
    <mergeCell ref="N23:S28"/>
    <mergeCell ref="A9:S9"/>
    <mergeCell ref="N10:S10"/>
    <mergeCell ref="A11:A16"/>
    <mergeCell ref="B11:B16"/>
    <mergeCell ref="N11:S16"/>
    <mergeCell ref="A17:A22"/>
    <mergeCell ref="B17:B22"/>
    <mergeCell ref="N17:S22"/>
    <mergeCell ref="A6:S6"/>
    <mergeCell ref="A7:B8"/>
    <mergeCell ref="C7:C8"/>
    <mergeCell ref="D7:E7"/>
    <mergeCell ref="F7:J7"/>
    <mergeCell ref="M7:M8"/>
    <mergeCell ref="N7:S8"/>
    <mergeCell ref="A5:S5"/>
    <mergeCell ref="P1:S1"/>
    <mergeCell ref="P2:S2"/>
    <mergeCell ref="P3:S3"/>
    <mergeCell ref="P4:S4"/>
  </mergeCells>
  <pageMargins left="1.3779527559055118" right="0.78740157480314965" top="0.39370078740157483" bottom="0.78740157480314965" header="0" footer="0"/>
  <pageSetup paperSize="9" scale="50" orientation="landscape" r:id="rId1"/>
  <rowBreaks count="1" manualBreakCount="1">
    <brk id="2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2"/>
  <sheetViews>
    <sheetView view="pageBreakPreview" zoomScale="60" zoomScaleNormal="100" workbookViewId="0">
      <selection activeCell="P4" sqref="P4:S4"/>
    </sheetView>
  </sheetViews>
  <sheetFormatPr defaultRowHeight="14.4"/>
  <cols>
    <col min="2" max="2" width="15.88671875" customWidth="1"/>
    <col min="6" max="6" width="15.109375" customWidth="1"/>
    <col min="7" max="7" width="13.5546875" customWidth="1"/>
    <col min="9" max="9" width="13.33203125" customWidth="1"/>
    <col min="11" max="11" width="13.5546875" customWidth="1"/>
    <col min="12" max="12" width="17.33203125" customWidth="1"/>
    <col min="13" max="13" width="17.44140625" customWidth="1"/>
    <col min="18" max="18" width="9.109375" customWidth="1"/>
  </cols>
  <sheetData>
    <row r="1" spans="1:19" ht="18">
      <c r="A1" s="18"/>
      <c r="B1" s="18"/>
      <c r="C1" s="18"/>
      <c r="D1" s="18"/>
      <c r="E1" s="18"/>
      <c r="F1" s="18"/>
      <c r="G1" s="18"/>
      <c r="H1" s="19"/>
      <c r="I1" s="20"/>
      <c r="J1" s="21"/>
      <c r="K1" s="21"/>
      <c r="L1" s="21"/>
      <c r="P1" s="102" t="s">
        <v>79</v>
      </c>
      <c r="Q1" s="102"/>
      <c r="R1" s="102"/>
      <c r="S1" s="102"/>
    </row>
    <row r="2" spans="1:19" ht="18">
      <c r="A2" s="18"/>
      <c r="B2" s="18"/>
      <c r="C2" s="18"/>
      <c r="D2" s="18"/>
      <c r="E2" s="18"/>
      <c r="F2" s="18"/>
      <c r="G2" s="18"/>
      <c r="H2" s="19"/>
      <c r="I2" s="20"/>
      <c r="J2" s="21"/>
      <c r="K2" s="21"/>
      <c r="L2" s="21"/>
      <c r="P2" s="102" t="s">
        <v>78</v>
      </c>
      <c r="Q2" s="102"/>
      <c r="R2" s="102"/>
      <c r="S2" s="102"/>
    </row>
    <row r="3" spans="1:19" ht="18">
      <c r="A3" s="18"/>
      <c r="B3" s="18"/>
      <c r="C3" s="18"/>
      <c r="D3" s="18"/>
      <c r="E3" s="18"/>
      <c r="F3" s="18"/>
      <c r="G3" s="18"/>
      <c r="H3" s="19"/>
      <c r="I3" s="20"/>
      <c r="J3" s="21"/>
      <c r="K3" s="21"/>
      <c r="L3" s="21"/>
      <c r="P3" s="102" t="s">
        <v>77</v>
      </c>
      <c r="Q3" s="102"/>
      <c r="R3" s="102"/>
      <c r="S3" s="102"/>
    </row>
    <row r="4" spans="1:19" ht="18">
      <c r="A4" s="18"/>
      <c r="B4" s="18"/>
      <c r="C4" s="18"/>
      <c r="D4" s="18"/>
      <c r="E4" s="18"/>
      <c r="F4" s="18"/>
      <c r="G4" s="18"/>
      <c r="H4" s="19"/>
      <c r="I4" s="20"/>
      <c r="J4" s="21"/>
      <c r="K4" s="21"/>
      <c r="L4" s="21"/>
      <c r="P4" s="103" t="s">
        <v>83</v>
      </c>
      <c r="Q4" s="103"/>
      <c r="R4" s="103"/>
      <c r="S4" s="103"/>
    </row>
    <row r="5" spans="1:19" ht="18">
      <c r="A5" s="22"/>
      <c r="B5" s="23"/>
      <c r="C5" s="23"/>
      <c r="D5" s="23"/>
      <c r="E5" s="23"/>
      <c r="F5" s="23"/>
      <c r="G5" s="23"/>
      <c r="H5" s="23"/>
      <c r="I5" s="23"/>
      <c r="J5" s="23"/>
      <c r="K5" s="23"/>
      <c r="L5" s="23"/>
      <c r="M5" s="23"/>
      <c r="N5" s="23"/>
      <c r="O5" s="23"/>
      <c r="P5" s="23"/>
      <c r="Q5" s="23"/>
      <c r="R5" s="23"/>
      <c r="S5" s="23"/>
    </row>
    <row r="6" spans="1:19" ht="15.6">
      <c r="A6" s="109" t="s">
        <v>39</v>
      </c>
      <c r="B6" s="109"/>
      <c r="C6" s="109"/>
      <c r="D6" s="109"/>
      <c r="E6" s="109"/>
      <c r="F6" s="109"/>
      <c r="G6" s="109"/>
      <c r="H6" s="109"/>
      <c r="I6" s="109"/>
      <c r="J6" s="109"/>
      <c r="K6" s="109"/>
      <c r="L6" s="109"/>
      <c r="M6" s="109"/>
      <c r="N6" s="109"/>
      <c r="O6" s="109"/>
      <c r="P6" s="109"/>
      <c r="Q6" s="109"/>
      <c r="R6" s="109"/>
      <c r="S6" s="109"/>
    </row>
    <row r="7" spans="1:19" ht="68.400000000000006">
      <c r="A7" s="110" t="s">
        <v>40</v>
      </c>
      <c r="B7" s="110"/>
      <c r="C7" s="110" t="s">
        <v>0</v>
      </c>
      <c r="D7" s="110" t="s">
        <v>41</v>
      </c>
      <c r="E7" s="110"/>
      <c r="F7" s="111" t="s">
        <v>42</v>
      </c>
      <c r="G7" s="111"/>
      <c r="H7" s="111"/>
      <c r="I7" s="111"/>
      <c r="J7" s="111"/>
      <c r="K7" s="24" t="s">
        <v>21</v>
      </c>
      <c r="L7" s="24" t="s">
        <v>23</v>
      </c>
      <c r="M7" s="112" t="s">
        <v>17</v>
      </c>
      <c r="N7" s="112" t="s">
        <v>1</v>
      </c>
      <c r="O7" s="112"/>
      <c r="P7" s="112"/>
      <c r="Q7" s="112"/>
      <c r="R7" s="112"/>
      <c r="S7" s="112"/>
    </row>
    <row r="8" spans="1:19" ht="57">
      <c r="A8" s="110"/>
      <c r="B8" s="110"/>
      <c r="C8" s="110"/>
      <c r="D8" s="25" t="s">
        <v>18</v>
      </c>
      <c r="E8" s="25" t="s">
        <v>16</v>
      </c>
      <c r="F8" s="26" t="s">
        <v>43</v>
      </c>
      <c r="G8" s="26" t="s">
        <v>2</v>
      </c>
      <c r="H8" s="26" t="s">
        <v>3</v>
      </c>
      <c r="I8" s="26" t="s">
        <v>4</v>
      </c>
      <c r="J8" s="26" t="s">
        <v>5</v>
      </c>
      <c r="K8" s="24" t="s">
        <v>22</v>
      </c>
      <c r="L8" s="24" t="s">
        <v>24</v>
      </c>
      <c r="M8" s="112"/>
      <c r="N8" s="112"/>
      <c r="O8" s="112"/>
      <c r="P8" s="112"/>
      <c r="Q8" s="112"/>
      <c r="R8" s="112"/>
      <c r="S8" s="112"/>
    </row>
    <row r="9" spans="1:19" ht="17.399999999999999">
      <c r="A9" s="113" t="s">
        <v>12</v>
      </c>
      <c r="B9" s="113"/>
      <c r="C9" s="113"/>
      <c r="D9" s="113"/>
      <c r="E9" s="113"/>
      <c r="F9" s="113"/>
      <c r="G9" s="113"/>
      <c r="H9" s="113"/>
      <c r="I9" s="113"/>
      <c r="J9" s="113"/>
      <c r="K9" s="113"/>
      <c r="L9" s="113"/>
      <c r="M9" s="113"/>
      <c r="N9" s="113"/>
      <c r="O9" s="113"/>
      <c r="P9" s="113"/>
      <c r="Q9" s="113"/>
      <c r="R9" s="113"/>
      <c r="S9" s="113"/>
    </row>
    <row r="10" spans="1:19">
      <c r="A10" s="27">
        <v>1</v>
      </c>
      <c r="B10" s="27">
        <v>2</v>
      </c>
      <c r="C10" s="27">
        <v>3</v>
      </c>
      <c r="D10" s="27">
        <v>4</v>
      </c>
      <c r="E10" s="27">
        <v>5</v>
      </c>
      <c r="F10" s="27">
        <v>6</v>
      </c>
      <c r="G10" s="27">
        <v>7</v>
      </c>
      <c r="H10" s="27">
        <v>8</v>
      </c>
      <c r="I10" s="27">
        <v>9</v>
      </c>
      <c r="J10" s="27">
        <v>10</v>
      </c>
      <c r="K10" s="27"/>
      <c r="L10" s="27"/>
      <c r="M10" s="27">
        <v>11</v>
      </c>
      <c r="N10" s="114">
        <v>12</v>
      </c>
      <c r="O10" s="114"/>
      <c r="P10" s="114"/>
      <c r="Q10" s="114"/>
      <c r="R10" s="114"/>
      <c r="S10" s="114"/>
    </row>
    <row r="11" spans="1:19" ht="20.399999999999999">
      <c r="A11" s="104" t="s">
        <v>44</v>
      </c>
      <c r="B11" s="115" t="s">
        <v>80</v>
      </c>
      <c r="C11" s="28" t="s">
        <v>6</v>
      </c>
      <c r="D11" s="15">
        <v>0</v>
      </c>
      <c r="E11" s="15">
        <v>0</v>
      </c>
      <c r="F11" s="15">
        <v>0</v>
      </c>
      <c r="G11" s="15">
        <v>0</v>
      </c>
      <c r="H11" s="16">
        <f t="shared" ref="H11:H22" si="0">IF(F11=0,0,G11/F11*100)</f>
        <v>0</v>
      </c>
      <c r="I11" s="15">
        <v>0</v>
      </c>
      <c r="J11" s="16">
        <f>IF(G11=0,0,I11/G11*100)</f>
        <v>0</v>
      </c>
      <c r="K11" s="16">
        <f t="shared" ref="K11:K33" si="1">(F11)</f>
        <v>0</v>
      </c>
      <c r="L11" s="16">
        <f t="shared" ref="L11:L25" si="2">(I11)</f>
        <v>0</v>
      </c>
      <c r="M11" s="15">
        <v>0</v>
      </c>
      <c r="N11" s="108" t="s">
        <v>45</v>
      </c>
      <c r="O11" s="108"/>
      <c r="P11" s="108"/>
      <c r="Q11" s="108"/>
      <c r="R11" s="108"/>
      <c r="S11" s="108"/>
    </row>
    <row r="12" spans="1:19" ht="30.6">
      <c r="A12" s="104"/>
      <c r="B12" s="116"/>
      <c r="C12" s="28" t="s">
        <v>7</v>
      </c>
      <c r="D12" s="15">
        <v>0</v>
      </c>
      <c r="E12" s="15">
        <v>0</v>
      </c>
      <c r="F12" s="15">
        <f>(F84)</f>
        <v>3208400</v>
      </c>
      <c r="G12" s="15">
        <f>(G84)</f>
        <v>670844.94999999995</v>
      </c>
      <c r="H12" s="16">
        <f t="shared" si="0"/>
        <v>20.90901851390101</v>
      </c>
      <c r="I12" s="15">
        <f>(I84)</f>
        <v>670844.94999999995</v>
      </c>
      <c r="J12" s="16">
        <f>IF(G12=0,0,I12/G12*100)</f>
        <v>100</v>
      </c>
      <c r="K12" s="16">
        <f t="shared" si="1"/>
        <v>3208400</v>
      </c>
      <c r="L12" s="16">
        <f t="shared" si="2"/>
        <v>670844.94999999995</v>
      </c>
      <c r="M12" s="15">
        <f t="shared" ref="M12:M22" si="3">(L12)</f>
        <v>670844.94999999995</v>
      </c>
      <c r="N12" s="108"/>
      <c r="O12" s="108"/>
      <c r="P12" s="108"/>
      <c r="Q12" s="108"/>
      <c r="R12" s="108"/>
      <c r="S12" s="108"/>
    </row>
    <row r="13" spans="1:19" ht="81.599999999999994">
      <c r="A13" s="104"/>
      <c r="B13" s="116"/>
      <c r="C13" s="28" t="s">
        <v>13</v>
      </c>
      <c r="D13" s="15">
        <v>0</v>
      </c>
      <c r="E13" s="15">
        <v>0</v>
      </c>
      <c r="F13" s="15">
        <v>74600</v>
      </c>
      <c r="G13" s="15">
        <f>(G85)</f>
        <v>74600</v>
      </c>
      <c r="H13" s="16">
        <f t="shared" si="0"/>
        <v>100</v>
      </c>
      <c r="I13" s="15">
        <f>(I85)</f>
        <v>74538.33</v>
      </c>
      <c r="J13" s="16">
        <f>IF(G13=0,0,I13/G13*100)</f>
        <v>99.91733243967829</v>
      </c>
      <c r="K13" s="16">
        <f t="shared" si="1"/>
        <v>74600</v>
      </c>
      <c r="L13" s="16">
        <f t="shared" si="2"/>
        <v>74538.33</v>
      </c>
      <c r="M13" s="15">
        <f t="shared" si="3"/>
        <v>74538.33</v>
      </c>
      <c r="N13" s="108"/>
      <c r="O13" s="108"/>
      <c r="P13" s="108"/>
      <c r="Q13" s="108"/>
      <c r="R13" s="108"/>
      <c r="S13" s="108"/>
    </row>
    <row r="14" spans="1:19" ht="91.8">
      <c r="A14" s="104"/>
      <c r="B14" s="116"/>
      <c r="C14" s="28" t="s">
        <v>8</v>
      </c>
      <c r="D14" s="15">
        <v>0</v>
      </c>
      <c r="E14" s="15">
        <v>0</v>
      </c>
      <c r="F14" s="15">
        <v>6241192.6699999999</v>
      </c>
      <c r="G14" s="15">
        <v>6241192.6699999999</v>
      </c>
      <c r="H14" s="16">
        <f t="shared" si="0"/>
        <v>100</v>
      </c>
      <c r="I14" s="15">
        <v>4696963.9400000004</v>
      </c>
      <c r="J14" s="16">
        <f>(I14/G14*100)</f>
        <v>75.257473825111063</v>
      </c>
      <c r="K14" s="16">
        <f t="shared" si="1"/>
        <v>6241192.6699999999</v>
      </c>
      <c r="L14" s="16">
        <f t="shared" si="2"/>
        <v>4696963.9400000004</v>
      </c>
      <c r="M14" s="15">
        <f t="shared" si="3"/>
        <v>4696963.9400000004</v>
      </c>
      <c r="N14" s="108"/>
      <c r="O14" s="108"/>
      <c r="P14" s="108"/>
      <c r="Q14" s="108"/>
      <c r="R14" s="108"/>
      <c r="S14" s="108"/>
    </row>
    <row r="15" spans="1:19" ht="20.399999999999999">
      <c r="A15" s="104"/>
      <c r="B15" s="116"/>
      <c r="C15" s="28" t="s">
        <v>9</v>
      </c>
      <c r="D15" s="15">
        <v>0</v>
      </c>
      <c r="E15" s="15">
        <v>0</v>
      </c>
      <c r="F15" s="15">
        <v>0</v>
      </c>
      <c r="G15" s="15">
        <v>0</v>
      </c>
      <c r="H15" s="16">
        <f t="shared" si="0"/>
        <v>0</v>
      </c>
      <c r="I15" s="15">
        <v>0</v>
      </c>
      <c r="J15" s="16">
        <f t="shared" ref="J15:J22" si="4">IF(G15=0,0,I15/G15*100)</f>
        <v>0</v>
      </c>
      <c r="K15" s="16">
        <f t="shared" si="1"/>
        <v>0</v>
      </c>
      <c r="L15" s="16">
        <f t="shared" si="2"/>
        <v>0</v>
      </c>
      <c r="M15" s="15">
        <f t="shared" si="3"/>
        <v>0</v>
      </c>
      <c r="N15" s="108"/>
      <c r="O15" s="108"/>
      <c r="P15" s="108"/>
      <c r="Q15" s="108"/>
      <c r="R15" s="108"/>
      <c r="S15" s="108"/>
    </row>
    <row r="16" spans="1:19">
      <c r="A16" s="104"/>
      <c r="B16" s="117"/>
      <c r="C16" s="28" t="s">
        <v>10</v>
      </c>
      <c r="D16" s="15">
        <v>0</v>
      </c>
      <c r="E16" s="15">
        <f>E11+E12+E13+E14+E15</f>
        <v>0</v>
      </c>
      <c r="F16" s="17">
        <f>(F11+F12+F13+F14+F15)</f>
        <v>9524192.6699999999</v>
      </c>
      <c r="G16" s="17">
        <f>(G11+G12+G13+G14+G15)</f>
        <v>6986637.6200000001</v>
      </c>
      <c r="H16" s="16">
        <f t="shared" si="0"/>
        <v>73.356743842520359</v>
      </c>
      <c r="I16" s="17">
        <f>I11+I12+I13+I14+I15</f>
        <v>5442347.2200000007</v>
      </c>
      <c r="J16" s="16">
        <f t="shared" si="4"/>
        <v>77.896514976255489</v>
      </c>
      <c r="K16" s="16">
        <f t="shared" si="1"/>
        <v>9524192.6699999999</v>
      </c>
      <c r="L16" s="16">
        <f t="shared" si="2"/>
        <v>5442347.2200000007</v>
      </c>
      <c r="M16" s="15">
        <f t="shared" si="3"/>
        <v>5442347.2200000007</v>
      </c>
      <c r="N16" s="108"/>
      <c r="O16" s="108"/>
      <c r="P16" s="108"/>
      <c r="Q16" s="108"/>
      <c r="R16" s="108"/>
      <c r="S16" s="108"/>
    </row>
    <row r="17" spans="1:19" ht="20.399999999999999">
      <c r="A17" s="104">
        <v>1</v>
      </c>
      <c r="B17" s="105" t="s">
        <v>46</v>
      </c>
      <c r="C17" s="28" t="s">
        <v>6</v>
      </c>
      <c r="D17" s="15">
        <v>0</v>
      </c>
      <c r="E17" s="15">
        <v>0</v>
      </c>
      <c r="F17" s="15">
        <v>0</v>
      </c>
      <c r="G17" s="15">
        <v>0</v>
      </c>
      <c r="H17" s="16">
        <f t="shared" si="0"/>
        <v>0</v>
      </c>
      <c r="I17" s="15">
        <v>0</v>
      </c>
      <c r="J17" s="16">
        <f t="shared" si="4"/>
        <v>0</v>
      </c>
      <c r="K17" s="16">
        <f t="shared" si="1"/>
        <v>0</v>
      </c>
      <c r="L17" s="16">
        <f t="shared" si="2"/>
        <v>0</v>
      </c>
      <c r="M17" s="15">
        <f t="shared" si="3"/>
        <v>0</v>
      </c>
      <c r="N17" s="108" t="s">
        <v>47</v>
      </c>
      <c r="O17" s="108"/>
      <c r="P17" s="108"/>
      <c r="Q17" s="108"/>
      <c r="R17" s="108"/>
      <c r="S17" s="108"/>
    </row>
    <row r="18" spans="1:19" ht="30.6">
      <c r="A18" s="104"/>
      <c r="B18" s="106"/>
      <c r="C18" s="28" t="s">
        <v>7</v>
      </c>
      <c r="D18" s="15">
        <v>0</v>
      </c>
      <c r="E18" s="15">
        <v>0</v>
      </c>
      <c r="F18" s="15">
        <v>0</v>
      </c>
      <c r="G18" s="15">
        <v>0</v>
      </c>
      <c r="H18" s="16">
        <f t="shared" si="0"/>
        <v>0</v>
      </c>
      <c r="I18" s="15">
        <v>0</v>
      </c>
      <c r="J18" s="16">
        <f t="shared" si="4"/>
        <v>0</v>
      </c>
      <c r="K18" s="16">
        <f t="shared" si="1"/>
        <v>0</v>
      </c>
      <c r="L18" s="16">
        <f t="shared" si="2"/>
        <v>0</v>
      </c>
      <c r="M18" s="15">
        <f t="shared" si="3"/>
        <v>0</v>
      </c>
      <c r="N18" s="108"/>
      <c r="O18" s="108"/>
      <c r="P18" s="108"/>
      <c r="Q18" s="108"/>
      <c r="R18" s="108"/>
      <c r="S18" s="108"/>
    </row>
    <row r="19" spans="1:19" ht="81.599999999999994">
      <c r="A19" s="104"/>
      <c r="B19" s="106"/>
      <c r="C19" s="28" t="s">
        <v>14</v>
      </c>
      <c r="D19" s="15">
        <v>0</v>
      </c>
      <c r="E19" s="15">
        <v>0</v>
      </c>
      <c r="F19" s="15">
        <v>0</v>
      </c>
      <c r="G19" s="15">
        <v>0</v>
      </c>
      <c r="H19" s="16">
        <f t="shared" si="0"/>
        <v>0</v>
      </c>
      <c r="I19" s="15">
        <v>0</v>
      </c>
      <c r="J19" s="16">
        <f t="shared" si="4"/>
        <v>0</v>
      </c>
      <c r="K19" s="16">
        <f t="shared" si="1"/>
        <v>0</v>
      </c>
      <c r="L19" s="16">
        <f t="shared" si="2"/>
        <v>0</v>
      </c>
      <c r="M19" s="15">
        <f t="shared" si="3"/>
        <v>0</v>
      </c>
      <c r="N19" s="108"/>
      <c r="O19" s="108"/>
      <c r="P19" s="108"/>
      <c r="Q19" s="108"/>
      <c r="R19" s="108"/>
      <c r="S19" s="108"/>
    </row>
    <row r="20" spans="1:19" ht="91.8">
      <c r="A20" s="104"/>
      <c r="B20" s="106"/>
      <c r="C20" s="28" t="s">
        <v>8</v>
      </c>
      <c r="D20" s="15">
        <v>0</v>
      </c>
      <c r="E20" s="15">
        <v>0</v>
      </c>
      <c r="F20" s="15">
        <f>(G20)</f>
        <v>9150</v>
      </c>
      <c r="G20" s="7">
        <v>9150</v>
      </c>
      <c r="H20" s="16">
        <f t="shared" si="0"/>
        <v>100</v>
      </c>
      <c r="I20" s="15">
        <v>9150</v>
      </c>
      <c r="J20" s="16">
        <f t="shared" si="4"/>
        <v>100</v>
      </c>
      <c r="K20" s="16">
        <f t="shared" si="1"/>
        <v>9150</v>
      </c>
      <c r="L20" s="16">
        <f t="shared" si="2"/>
        <v>9150</v>
      </c>
      <c r="M20" s="15">
        <f t="shared" si="3"/>
        <v>9150</v>
      </c>
      <c r="N20" s="108"/>
      <c r="O20" s="108"/>
      <c r="P20" s="108"/>
      <c r="Q20" s="108"/>
      <c r="R20" s="108"/>
      <c r="S20" s="108"/>
    </row>
    <row r="21" spans="1:19" ht="20.399999999999999">
      <c r="A21" s="104"/>
      <c r="B21" s="106"/>
      <c r="C21" s="28" t="s">
        <v>9</v>
      </c>
      <c r="D21" s="15">
        <v>0</v>
      </c>
      <c r="E21" s="15">
        <v>0</v>
      </c>
      <c r="F21" s="15">
        <v>0</v>
      </c>
      <c r="G21" s="15">
        <v>0</v>
      </c>
      <c r="H21" s="16">
        <f t="shared" si="0"/>
        <v>0</v>
      </c>
      <c r="I21" s="15">
        <v>0</v>
      </c>
      <c r="J21" s="16">
        <f t="shared" si="4"/>
        <v>0</v>
      </c>
      <c r="K21" s="16">
        <f t="shared" si="1"/>
        <v>0</v>
      </c>
      <c r="L21" s="16">
        <f t="shared" si="2"/>
        <v>0</v>
      </c>
      <c r="M21" s="15">
        <f t="shared" si="3"/>
        <v>0</v>
      </c>
      <c r="N21" s="108"/>
      <c r="O21" s="108"/>
      <c r="P21" s="108"/>
      <c r="Q21" s="108"/>
      <c r="R21" s="108"/>
      <c r="S21" s="108"/>
    </row>
    <row r="22" spans="1:19">
      <c r="A22" s="104"/>
      <c r="B22" s="107"/>
      <c r="C22" s="28" t="s">
        <v>10</v>
      </c>
      <c r="D22" s="15">
        <f>D17+D18+D19+D20+D21</f>
        <v>0</v>
      </c>
      <c r="E22" s="15">
        <f>E17+E18+E19+E20+E21</f>
        <v>0</v>
      </c>
      <c r="F22" s="15">
        <f>F17+F18+F19+F20+F21</f>
        <v>9150</v>
      </c>
      <c r="G22" s="15">
        <f>G17+G18+G19+G20+G21</f>
        <v>9150</v>
      </c>
      <c r="H22" s="16">
        <f t="shared" si="0"/>
        <v>100</v>
      </c>
      <c r="I22" s="15">
        <f>I17+I18+I19+I20+I21</f>
        <v>9150</v>
      </c>
      <c r="J22" s="16">
        <f t="shared" si="4"/>
        <v>100</v>
      </c>
      <c r="K22" s="16">
        <f t="shared" si="1"/>
        <v>9150</v>
      </c>
      <c r="L22" s="16">
        <f t="shared" si="2"/>
        <v>9150</v>
      </c>
      <c r="M22" s="15">
        <f t="shared" si="3"/>
        <v>9150</v>
      </c>
      <c r="N22" s="108"/>
      <c r="O22" s="108"/>
      <c r="P22" s="108"/>
      <c r="Q22" s="108"/>
      <c r="R22" s="108"/>
      <c r="S22" s="108"/>
    </row>
    <row r="23" spans="1:19" ht="20.399999999999999">
      <c r="A23" s="104">
        <v>2</v>
      </c>
      <c r="B23" s="105" t="s">
        <v>48</v>
      </c>
      <c r="C23" s="28" t="s">
        <v>6</v>
      </c>
      <c r="D23" s="15">
        <v>0</v>
      </c>
      <c r="E23" s="15">
        <v>0</v>
      </c>
      <c r="F23" s="15">
        <v>0</v>
      </c>
      <c r="G23" s="15">
        <v>0</v>
      </c>
      <c r="H23" s="16">
        <v>0</v>
      </c>
      <c r="I23" s="15">
        <v>0</v>
      </c>
      <c r="J23" s="16">
        <v>0</v>
      </c>
      <c r="K23" s="16">
        <f t="shared" si="1"/>
        <v>0</v>
      </c>
      <c r="L23" s="16">
        <f t="shared" si="2"/>
        <v>0</v>
      </c>
      <c r="M23" s="15">
        <f>(K23)</f>
        <v>0</v>
      </c>
      <c r="N23" s="108" t="s">
        <v>49</v>
      </c>
      <c r="O23" s="108"/>
      <c r="P23" s="108"/>
      <c r="Q23" s="108"/>
      <c r="R23" s="108"/>
      <c r="S23" s="108"/>
    </row>
    <row r="24" spans="1:19" ht="30.6">
      <c r="A24" s="104"/>
      <c r="B24" s="106"/>
      <c r="C24" s="28" t="s">
        <v>7</v>
      </c>
      <c r="D24" s="15">
        <v>0</v>
      </c>
      <c r="E24" s="15">
        <v>0</v>
      </c>
      <c r="F24" s="15">
        <v>0</v>
      </c>
      <c r="G24" s="15">
        <v>0</v>
      </c>
      <c r="H24" s="16">
        <v>0</v>
      </c>
      <c r="I24" s="15">
        <v>0</v>
      </c>
      <c r="J24" s="16">
        <v>0</v>
      </c>
      <c r="K24" s="16">
        <f t="shared" si="1"/>
        <v>0</v>
      </c>
      <c r="L24" s="16">
        <f t="shared" si="2"/>
        <v>0</v>
      </c>
      <c r="M24" s="15">
        <f>(L24)</f>
        <v>0</v>
      </c>
      <c r="N24" s="108"/>
      <c r="O24" s="108"/>
      <c r="P24" s="108"/>
      <c r="Q24" s="108"/>
      <c r="R24" s="108"/>
      <c r="S24" s="108"/>
    </row>
    <row r="25" spans="1:19" ht="81.599999999999994">
      <c r="A25" s="104"/>
      <c r="B25" s="106"/>
      <c r="C25" s="28" t="s">
        <v>14</v>
      </c>
      <c r="D25" s="15">
        <v>0</v>
      </c>
      <c r="E25" s="15">
        <v>0</v>
      </c>
      <c r="F25" s="15">
        <v>0</v>
      </c>
      <c r="G25" s="15">
        <v>0</v>
      </c>
      <c r="H25" s="16">
        <v>0</v>
      </c>
      <c r="I25" s="15">
        <v>0</v>
      </c>
      <c r="J25" s="16">
        <v>0</v>
      </c>
      <c r="K25" s="16">
        <f t="shared" si="1"/>
        <v>0</v>
      </c>
      <c r="L25" s="16">
        <f t="shared" si="2"/>
        <v>0</v>
      </c>
      <c r="M25" s="15">
        <f>(L25)</f>
        <v>0</v>
      </c>
      <c r="N25" s="108"/>
      <c r="O25" s="108"/>
      <c r="P25" s="108"/>
      <c r="Q25" s="108"/>
      <c r="R25" s="108"/>
      <c r="S25" s="108"/>
    </row>
    <row r="26" spans="1:19" ht="91.8">
      <c r="A26" s="104"/>
      <c r="B26" s="106"/>
      <c r="C26" s="28" t="s">
        <v>8</v>
      </c>
      <c r="D26" s="15">
        <v>0</v>
      </c>
      <c r="E26" s="15">
        <v>0</v>
      </c>
      <c r="F26" s="15">
        <v>52840</v>
      </c>
      <c r="G26" s="15">
        <f>(F26)</f>
        <v>52840</v>
      </c>
      <c r="H26" s="16">
        <f>(G26/F26*100)</f>
        <v>100</v>
      </c>
      <c r="I26" s="15">
        <v>52800</v>
      </c>
      <c r="J26" s="16">
        <f>(I26/G26*100)</f>
        <v>99.924299772899317</v>
      </c>
      <c r="K26" s="16">
        <f t="shared" si="1"/>
        <v>52840</v>
      </c>
      <c r="L26" s="16">
        <v>52800</v>
      </c>
      <c r="M26" s="15">
        <v>52800</v>
      </c>
      <c r="N26" s="108"/>
      <c r="O26" s="108"/>
      <c r="P26" s="108"/>
      <c r="Q26" s="108"/>
      <c r="R26" s="108"/>
      <c r="S26" s="108"/>
    </row>
    <row r="27" spans="1:19" ht="20.399999999999999">
      <c r="A27" s="104"/>
      <c r="B27" s="106"/>
      <c r="C27" s="28" t="s">
        <v>9</v>
      </c>
      <c r="D27" s="15">
        <v>0</v>
      </c>
      <c r="E27" s="15">
        <v>0</v>
      </c>
      <c r="F27" s="15">
        <v>0</v>
      </c>
      <c r="G27" s="15">
        <v>0</v>
      </c>
      <c r="H27" s="16">
        <v>0</v>
      </c>
      <c r="I27" s="15">
        <v>0</v>
      </c>
      <c r="J27" s="16">
        <v>0</v>
      </c>
      <c r="K27" s="16">
        <f t="shared" si="1"/>
        <v>0</v>
      </c>
      <c r="L27" s="16">
        <f>(I27)</f>
        <v>0</v>
      </c>
      <c r="M27" s="15">
        <f t="shared" ref="M27:M48" si="5">(L27)</f>
        <v>0</v>
      </c>
      <c r="N27" s="108"/>
      <c r="O27" s="108"/>
      <c r="P27" s="108"/>
      <c r="Q27" s="108"/>
      <c r="R27" s="108"/>
      <c r="S27" s="108"/>
    </row>
    <row r="28" spans="1:19">
      <c r="A28" s="104"/>
      <c r="B28" s="107"/>
      <c r="C28" s="28" t="s">
        <v>10</v>
      </c>
      <c r="D28" s="15">
        <v>0</v>
      </c>
      <c r="E28" s="15">
        <v>0</v>
      </c>
      <c r="F28" s="15">
        <f>(F23+F24+F25+F26+F27)</f>
        <v>52840</v>
      </c>
      <c r="G28" s="15">
        <f>(G23+G24+G25+G26+G27)</f>
        <v>52840</v>
      </c>
      <c r="H28" s="16">
        <f>(H23+H24+H25+H26+H27)</f>
        <v>100</v>
      </c>
      <c r="I28" s="15">
        <f>(I23+I24+I25+I26+I27)</f>
        <v>52800</v>
      </c>
      <c r="J28" s="16">
        <f>(J23+J24+J25+J26+J27)</f>
        <v>99.924299772899317</v>
      </c>
      <c r="K28" s="16">
        <f t="shared" si="1"/>
        <v>52840</v>
      </c>
      <c r="L28" s="16">
        <f>(I28)</f>
        <v>52800</v>
      </c>
      <c r="M28" s="15">
        <f t="shared" si="5"/>
        <v>52800</v>
      </c>
      <c r="N28" s="108"/>
      <c r="O28" s="108"/>
      <c r="P28" s="108"/>
      <c r="Q28" s="108"/>
      <c r="R28" s="108"/>
      <c r="S28" s="108"/>
    </row>
    <row r="29" spans="1:19" ht="20.399999999999999">
      <c r="A29" s="104">
        <v>3</v>
      </c>
      <c r="B29" s="105" t="s">
        <v>50</v>
      </c>
      <c r="C29" s="28" t="s">
        <v>6</v>
      </c>
      <c r="D29" s="15">
        <v>0</v>
      </c>
      <c r="E29" s="15">
        <v>0</v>
      </c>
      <c r="F29" s="15">
        <v>0</v>
      </c>
      <c r="G29" s="15">
        <v>0</v>
      </c>
      <c r="H29" s="16">
        <v>0</v>
      </c>
      <c r="I29" s="15">
        <v>0</v>
      </c>
      <c r="J29" s="16">
        <v>0</v>
      </c>
      <c r="K29" s="16">
        <f t="shared" si="1"/>
        <v>0</v>
      </c>
      <c r="L29" s="16">
        <f>(I29)</f>
        <v>0</v>
      </c>
      <c r="M29" s="15">
        <f t="shared" si="5"/>
        <v>0</v>
      </c>
      <c r="N29" s="108" t="s">
        <v>51</v>
      </c>
      <c r="O29" s="108"/>
      <c r="P29" s="108"/>
      <c r="Q29" s="108"/>
      <c r="R29" s="108"/>
      <c r="S29" s="108"/>
    </row>
    <row r="30" spans="1:19" ht="30.6">
      <c r="A30" s="104"/>
      <c r="B30" s="106"/>
      <c r="C30" s="28" t="s">
        <v>7</v>
      </c>
      <c r="D30" s="15">
        <v>0</v>
      </c>
      <c r="E30" s="15">
        <v>0</v>
      </c>
      <c r="F30" s="15">
        <v>0</v>
      </c>
      <c r="G30" s="15">
        <v>0</v>
      </c>
      <c r="H30" s="16">
        <v>0</v>
      </c>
      <c r="I30" s="15">
        <v>0</v>
      </c>
      <c r="J30" s="16">
        <v>0</v>
      </c>
      <c r="K30" s="16">
        <f t="shared" si="1"/>
        <v>0</v>
      </c>
      <c r="L30" s="16">
        <f>(I30)</f>
        <v>0</v>
      </c>
      <c r="M30" s="15">
        <f t="shared" si="5"/>
        <v>0</v>
      </c>
      <c r="N30" s="108"/>
      <c r="O30" s="108"/>
      <c r="P30" s="108"/>
      <c r="Q30" s="108"/>
      <c r="R30" s="108"/>
      <c r="S30" s="108"/>
    </row>
    <row r="31" spans="1:19" ht="81.599999999999994">
      <c r="A31" s="104"/>
      <c r="B31" s="106"/>
      <c r="C31" s="28" t="s">
        <v>14</v>
      </c>
      <c r="D31" s="15">
        <v>0</v>
      </c>
      <c r="E31" s="15">
        <v>0</v>
      </c>
      <c r="F31" s="15">
        <v>0</v>
      </c>
      <c r="G31" s="15">
        <v>0</v>
      </c>
      <c r="H31" s="16">
        <v>0</v>
      </c>
      <c r="I31" s="15">
        <v>0</v>
      </c>
      <c r="J31" s="16">
        <v>0</v>
      </c>
      <c r="K31" s="16">
        <f t="shared" si="1"/>
        <v>0</v>
      </c>
      <c r="L31" s="16">
        <f>(I31)</f>
        <v>0</v>
      </c>
      <c r="M31" s="15">
        <f t="shared" si="5"/>
        <v>0</v>
      </c>
      <c r="N31" s="108"/>
      <c r="O31" s="108"/>
      <c r="P31" s="108"/>
      <c r="Q31" s="108"/>
      <c r="R31" s="108"/>
      <c r="S31" s="108"/>
    </row>
    <row r="32" spans="1:19" ht="91.8">
      <c r="A32" s="104"/>
      <c r="B32" s="106"/>
      <c r="C32" s="28" t="s">
        <v>8</v>
      </c>
      <c r="D32" s="15">
        <v>0</v>
      </c>
      <c r="E32" s="15">
        <v>0</v>
      </c>
      <c r="F32" s="15">
        <v>29250</v>
      </c>
      <c r="G32" s="15">
        <f>(F32)</f>
        <v>29250</v>
      </c>
      <c r="H32" s="16">
        <f>(G32/F32*100)</f>
        <v>100</v>
      </c>
      <c r="I32" s="15">
        <v>29250</v>
      </c>
      <c r="J32" s="16">
        <f>(I32/G32*100)</f>
        <v>100</v>
      </c>
      <c r="K32" s="16">
        <f t="shared" si="1"/>
        <v>29250</v>
      </c>
      <c r="L32" s="16">
        <v>29250</v>
      </c>
      <c r="M32" s="15">
        <f t="shared" si="5"/>
        <v>29250</v>
      </c>
      <c r="N32" s="108"/>
      <c r="O32" s="108"/>
      <c r="P32" s="108"/>
      <c r="Q32" s="108"/>
      <c r="R32" s="108"/>
      <c r="S32" s="108"/>
    </row>
    <row r="33" spans="1:19" ht="20.399999999999999">
      <c r="A33" s="104"/>
      <c r="B33" s="106"/>
      <c r="C33" s="28" t="s">
        <v>9</v>
      </c>
      <c r="D33" s="15">
        <v>0</v>
      </c>
      <c r="E33" s="15">
        <v>0</v>
      </c>
      <c r="F33" s="15">
        <v>0</v>
      </c>
      <c r="G33" s="15">
        <v>0</v>
      </c>
      <c r="H33" s="16">
        <v>0</v>
      </c>
      <c r="I33" s="15">
        <v>0</v>
      </c>
      <c r="J33" s="16">
        <v>0</v>
      </c>
      <c r="K33" s="16">
        <f t="shared" si="1"/>
        <v>0</v>
      </c>
      <c r="L33" s="16">
        <f t="shared" ref="L33:L49" si="6">(I33)</f>
        <v>0</v>
      </c>
      <c r="M33" s="15">
        <f t="shared" si="5"/>
        <v>0</v>
      </c>
      <c r="N33" s="108"/>
      <c r="O33" s="108"/>
      <c r="P33" s="108"/>
      <c r="Q33" s="108"/>
      <c r="R33" s="108"/>
      <c r="S33" s="108"/>
    </row>
    <row r="34" spans="1:19">
      <c r="A34" s="104"/>
      <c r="B34" s="107"/>
      <c r="C34" s="28" t="s">
        <v>10</v>
      </c>
      <c r="D34" s="15">
        <v>0</v>
      </c>
      <c r="E34" s="15">
        <v>0</v>
      </c>
      <c r="F34" s="15">
        <f>(F32)</f>
        <v>29250</v>
      </c>
      <c r="G34" s="15">
        <f>(G32)</f>
        <v>29250</v>
      </c>
      <c r="H34" s="16">
        <v>0</v>
      </c>
      <c r="I34" s="15">
        <v>29250</v>
      </c>
      <c r="J34" s="16">
        <v>0</v>
      </c>
      <c r="K34" s="16">
        <f>(K32)</f>
        <v>29250</v>
      </c>
      <c r="L34" s="16">
        <f t="shared" si="6"/>
        <v>29250</v>
      </c>
      <c r="M34" s="15">
        <f t="shared" si="5"/>
        <v>29250</v>
      </c>
      <c r="N34" s="108"/>
      <c r="O34" s="108"/>
      <c r="P34" s="108"/>
      <c r="Q34" s="108"/>
      <c r="R34" s="108"/>
      <c r="S34" s="108"/>
    </row>
    <row r="35" spans="1:19" ht="20.399999999999999">
      <c r="A35" s="104">
        <v>4</v>
      </c>
      <c r="B35" s="105" t="s">
        <v>52</v>
      </c>
      <c r="C35" s="28" t="s">
        <v>6</v>
      </c>
      <c r="D35" s="15">
        <v>0</v>
      </c>
      <c r="E35" s="15">
        <v>0</v>
      </c>
      <c r="F35" s="15">
        <v>0</v>
      </c>
      <c r="G35" s="15">
        <v>0</v>
      </c>
      <c r="H35" s="15">
        <v>0</v>
      </c>
      <c r="I35" s="15">
        <v>0</v>
      </c>
      <c r="J35" s="15">
        <v>0</v>
      </c>
      <c r="K35" s="15">
        <f t="shared" ref="K35:K73" si="7">(F35)</f>
        <v>0</v>
      </c>
      <c r="L35" s="15">
        <f t="shared" si="6"/>
        <v>0</v>
      </c>
      <c r="M35" s="15">
        <f t="shared" si="5"/>
        <v>0</v>
      </c>
      <c r="N35" s="108" t="s">
        <v>53</v>
      </c>
      <c r="O35" s="108"/>
      <c r="P35" s="108"/>
      <c r="Q35" s="108"/>
      <c r="R35" s="108"/>
      <c r="S35" s="108"/>
    </row>
    <row r="36" spans="1:19" ht="30.6">
      <c r="A36" s="104"/>
      <c r="B36" s="106"/>
      <c r="C36" s="28" t="s">
        <v>7</v>
      </c>
      <c r="D36" s="15">
        <v>0</v>
      </c>
      <c r="E36" s="15">
        <v>0</v>
      </c>
      <c r="F36" s="15">
        <v>0</v>
      </c>
      <c r="G36" s="15">
        <v>0</v>
      </c>
      <c r="H36" s="15">
        <v>0</v>
      </c>
      <c r="I36" s="15">
        <v>0</v>
      </c>
      <c r="J36" s="15">
        <v>0</v>
      </c>
      <c r="K36" s="15">
        <f t="shared" si="7"/>
        <v>0</v>
      </c>
      <c r="L36" s="15">
        <f t="shared" si="6"/>
        <v>0</v>
      </c>
      <c r="M36" s="15">
        <f t="shared" si="5"/>
        <v>0</v>
      </c>
      <c r="N36" s="108"/>
      <c r="O36" s="108"/>
      <c r="P36" s="108"/>
      <c r="Q36" s="108"/>
      <c r="R36" s="108"/>
      <c r="S36" s="108"/>
    </row>
    <row r="37" spans="1:19" ht="81.599999999999994">
      <c r="A37" s="104"/>
      <c r="B37" s="106"/>
      <c r="C37" s="28" t="s">
        <v>14</v>
      </c>
      <c r="D37" s="15">
        <v>0</v>
      </c>
      <c r="E37" s="15">
        <v>0</v>
      </c>
      <c r="F37" s="15">
        <v>0</v>
      </c>
      <c r="G37" s="15">
        <v>0</v>
      </c>
      <c r="H37" s="15">
        <v>0</v>
      </c>
      <c r="I37" s="15">
        <v>0</v>
      </c>
      <c r="J37" s="15">
        <v>0</v>
      </c>
      <c r="K37" s="15">
        <f t="shared" si="7"/>
        <v>0</v>
      </c>
      <c r="L37" s="15">
        <f t="shared" si="6"/>
        <v>0</v>
      </c>
      <c r="M37" s="15">
        <f t="shared" si="5"/>
        <v>0</v>
      </c>
      <c r="N37" s="108"/>
      <c r="O37" s="108"/>
      <c r="P37" s="108"/>
      <c r="Q37" s="108"/>
      <c r="R37" s="108"/>
      <c r="S37" s="108"/>
    </row>
    <row r="38" spans="1:19" ht="91.8">
      <c r="A38" s="104"/>
      <c r="B38" s="106"/>
      <c r="C38" s="28" t="s">
        <v>8</v>
      </c>
      <c r="D38" s="15">
        <v>0</v>
      </c>
      <c r="E38" s="15">
        <v>0</v>
      </c>
      <c r="F38" s="15">
        <f>(G38)</f>
        <v>5490</v>
      </c>
      <c r="G38" s="15">
        <v>5490</v>
      </c>
      <c r="H38" s="16">
        <f>(G38/F38*100)</f>
        <v>100</v>
      </c>
      <c r="I38" s="15">
        <v>5490</v>
      </c>
      <c r="J38" s="16">
        <f>(I38/G38*100)</f>
        <v>100</v>
      </c>
      <c r="K38" s="16">
        <f t="shared" si="7"/>
        <v>5490</v>
      </c>
      <c r="L38" s="16">
        <f t="shared" si="6"/>
        <v>5490</v>
      </c>
      <c r="M38" s="15">
        <f t="shared" si="5"/>
        <v>5490</v>
      </c>
      <c r="N38" s="108"/>
      <c r="O38" s="108"/>
      <c r="P38" s="108"/>
      <c r="Q38" s="108"/>
      <c r="R38" s="108"/>
      <c r="S38" s="108"/>
    </row>
    <row r="39" spans="1:19" ht="20.399999999999999">
      <c r="A39" s="104"/>
      <c r="B39" s="106"/>
      <c r="C39" s="28" t="s">
        <v>9</v>
      </c>
      <c r="D39" s="15">
        <v>0</v>
      </c>
      <c r="E39" s="15">
        <v>0</v>
      </c>
      <c r="F39" s="15">
        <v>0</v>
      </c>
      <c r="G39" s="15">
        <v>0</v>
      </c>
      <c r="H39" s="15">
        <v>0</v>
      </c>
      <c r="I39" s="15">
        <v>0</v>
      </c>
      <c r="J39" s="15">
        <v>0</v>
      </c>
      <c r="K39" s="15">
        <f t="shared" si="7"/>
        <v>0</v>
      </c>
      <c r="L39" s="15">
        <f t="shared" si="6"/>
        <v>0</v>
      </c>
      <c r="M39" s="15">
        <f t="shared" si="5"/>
        <v>0</v>
      </c>
      <c r="N39" s="108"/>
      <c r="O39" s="108"/>
      <c r="P39" s="108"/>
      <c r="Q39" s="108"/>
      <c r="R39" s="108"/>
      <c r="S39" s="108"/>
    </row>
    <row r="40" spans="1:19">
      <c r="A40" s="104"/>
      <c r="B40" s="107"/>
      <c r="C40" s="28" t="s">
        <v>10</v>
      </c>
      <c r="D40" s="15">
        <v>0</v>
      </c>
      <c r="E40" s="15">
        <v>0</v>
      </c>
      <c r="F40" s="15">
        <f>(F38)</f>
        <v>5490</v>
      </c>
      <c r="G40" s="15">
        <f>(G38)</f>
        <v>5490</v>
      </c>
      <c r="H40" s="16">
        <f>(H38)</f>
        <v>100</v>
      </c>
      <c r="I40" s="15">
        <f>(I38)</f>
        <v>5490</v>
      </c>
      <c r="J40" s="16">
        <f>(J38)</f>
        <v>100</v>
      </c>
      <c r="K40" s="16">
        <f t="shared" si="7"/>
        <v>5490</v>
      </c>
      <c r="L40" s="16">
        <f t="shared" si="6"/>
        <v>5490</v>
      </c>
      <c r="M40" s="15">
        <f t="shared" si="5"/>
        <v>5490</v>
      </c>
      <c r="N40" s="108"/>
      <c r="O40" s="108"/>
      <c r="P40" s="108"/>
      <c r="Q40" s="108"/>
      <c r="R40" s="108"/>
      <c r="S40" s="108"/>
    </row>
    <row r="41" spans="1:19" ht="20.399999999999999">
      <c r="A41" s="104">
        <v>5</v>
      </c>
      <c r="B41" s="118" t="s">
        <v>54</v>
      </c>
      <c r="C41" s="28" t="s">
        <v>6</v>
      </c>
      <c r="D41" s="15">
        <v>0</v>
      </c>
      <c r="E41" s="15">
        <v>0</v>
      </c>
      <c r="F41" s="15">
        <v>0</v>
      </c>
      <c r="G41" s="15">
        <v>0</v>
      </c>
      <c r="H41" s="16">
        <f t="shared" ref="H41:H94" si="8">IF(F41=0,0,G41/F41*100)</f>
        <v>0</v>
      </c>
      <c r="I41" s="15">
        <v>0</v>
      </c>
      <c r="J41" s="16">
        <f t="shared" ref="J41:J94" si="9">IF(G41=0,0,I41/G41*100)</f>
        <v>0</v>
      </c>
      <c r="K41" s="16">
        <f t="shared" si="7"/>
        <v>0</v>
      </c>
      <c r="L41" s="16">
        <f t="shared" si="6"/>
        <v>0</v>
      </c>
      <c r="M41" s="15">
        <f t="shared" si="5"/>
        <v>0</v>
      </c>
      <c r="N41" s="108" t="s">
        <v>55</v>
      </c>
      <c r="O41" s="108"/>
      <c r="P41" s="108"/>
      <c r="Q41" s="108"/>
      <c r="R41" s="108"/>
      <c r="S41" s="108"/>
    </row>
    <row r="42" spans="1:19" ht="30.6">
      <c r="A42" s="104"/>
      <c r="B42" s="119"/>
      <c r="C42" s="28" t="s">
        <v>7</v>
      </c>
      <c r="D42" s="15">
        <v>0</v>
      </c>
      <c r="E42" s="15">
        <v>0</v>
      </c>
      <c r="F42" s="15">
        <v>0</v>
      </c>
      <c r="G42" s="15">
        <v>0</v>
      </c>
      <c r="H42" s="16">
        <f t="shared" si="8"/>
        <v>0</v>
      </c>
      <c r="I42" s="15">
        <v>0</v>
      </c>
      <c r="J42" s="16">
        <f t="shared" si="9"/>
        <v>0</v>
      </c>
      <c r="K42" s="16">
        <f t="shared" si="7"/>
        <v>0</v>
      </c>
      <c r="L42" s="16">
        <f t="shared" si="6"/>
        <v>0</v>
      </c>
      <c r="M42" s="15">
        <f t="shared" si="5"/>
        <v>0</v>
      </c>
      <c r="N42" s="108"/>
      <c r="O42" s="108"/>
      <c r="P42" s="108"/>
      <c r="Q42" s="108"/>
      <c r="R42" s="108"/>
      <c r="S42" s="108"/>
    </row>
    <row r="43" spans="1:19" ht="81.599999999999994">
      <c r="A43" s="104"/>
      <c r="B43" s="119"/>
      <c r="C43" s="28" t="s">
        <v>14</v>
      </c>
      <c r="D43" s="15">
        <v>0</v>
      </c>
      <c r="E43" s="15">
        <v>0</v>
      </c>
      <c r="F43" s="15">
        <v>0</v>
      </c>
      <c r="G43" s="15">
        <f>(F43)</f>
        <v>0</v>
      </c>
      <c r="H43" s="16">
        <f t="shared" si="8"/>
        <v>0</v>
      </c>
      <c r="I43" s="15">
        <v>0</v>
      </c>
      <c r="J43" s="16">
        <f t="shared" si="9"/>
        <v>0</v>
      </c>
      <c r="K43" s="16">
        <f t="shared" si="7"/>
        <v>0</v>
      </c>
      <c r="L43" s="16">
        <f t="shared" si="6"/>
        <v>0</v>
      </c>
      <c r="M43" s="15">
        <f t="shared" si="5"/>
        <v>0</v>
      </c>
      <c r="N43" s="108"/>
      <c r="O43" s="108"/>
      <c r="P43" s="108"/>
      <c r="Q43" s="108"/>
      <c r="R43" s="108"/>
      <c r="S43" s="108"/>
    </row>
    <row r="44" spans="1:19" ht="91.8">
      <c r="A44" s="104"/>
      <c r="B44" s="119"/>
      <c r="C44" s="28" t="s">
        <v>8</v>
      </c>
      <c r="D44" s="15">
        <v>0</v>
      </c>
      <c r="E44" s="15">
        <v>0</v>
      </c>
      <c r="F44" s="15">
        <v>700000</v>
      </c>
      <c r="G44" s="15">
        <v>700000</v>
      </c>
      <c r="H44" s="16">
        <f t="shared" si="8"/>
        <v>100</v>
      </c>
      <c r="I44" s="15">
        <v>700000</v>
      </c>
      <c r="J44" s="16">
        <f t="shared" si="9"/>
        <v>100</v>
      </c>
      <c r="K44" s="16">
        <f t="shared" si="7"/>
        <v>700000</v>
      </c>
      <c r="L44" s="16">
        <f t="shared" si="6"/>
        <v>700000</v>
      </c>
      <c r="M44" s="15">
        <f t="shared" si="5"/>
        <v>700000</v>
      </c>
      <c r="N44" s="108"/>
      <c r="O44" s="108"/>
      <c r="P44" s="108"/>
      <c r="Q44" s="108"/>
      <c r="R44" s="108"/>
      <c r="S44" s="108"/>
    </row>
    <row r="45" spans="1:19" ht="20.399999999999999">
      <c r="A45" s="104"/>
      <c r="B45" s="119"/>
      <c r="C45" s="28" t="s">
        <v>9</v>
      </c>
      <c r="D45" s="15">
        <v>0</v>
      </c>
      <c r="E45" s="15">
        <v>0</v>
      </c>
      <c r="F45" s="15">
        <v>0</v>
      </c>
      <c r="G45" s="15">
        <v>0</v>
      </c>
      <c r="H45" s="16">
        <f t="shared" si="8"/>
        <v>0</v>
      </c>
      <c r="I45" s="15">
        <v>0</v>
      </c>
      <c r="J45" s="16">
        <f t="shared" si="9"/>
        <v>0</v>
      </c>
      <c r="K45" s="16">
        <f t="shared" si="7"/>
        <v>0</v>
      </c>
      <c r="L45" s="16">
        <f t="shared" si="6"/>
        <v>0</v>
      </c>
      <c r="M45" s="15">
        <f t="shared" si="5"/>
        <v>0</v>
      </c>
      <c r="N45" s="108"/>
      <c r="O45" s="108"/>
      <c r="P45" s="108"/>
      <c r="Q45" s="108"/>
      <c r="R45" s="108"/>
      <c r="S45" s="108"/>
    </row>
    <row r="46" spans="1:19">
      <c r="A46" s="104"/>
      <c r="B46" s="120"/>
      <c r="C46" s="28" t="s">
        <v>10</v>
      </c>
      <c r="D46" s="15">
        <f>D41+D42+D43+D44+D45</f>
        <v>0</v>
      </c>
      <c r="E46" s="15">
        <f>E41+E42+E43+E44+E45</f>
        <v>0</v>
      </c>
      <c r="F46" s="15">
        <f>F41+F42+F43+F44+F45</f>
        <v>700000</v>
      </c>
      <c r="G46" s="15">
        <f>G41+G42+G43+G44+G45</f>
        <v>700000</v>
      </c>
      <c r="H46" s="16">
        <f t="shared" si="8"/>
        <v>100</v>
      </c>
      <c r="I46" s="15">
        <f>I41+I42+I43+I44+I45</f>
        <v>700000</v>
      </c>
      <c r="J46" s="16">
        <f t="shared" si="9"/>
        <v>100</v>
      </c>
      <c r="K46" s="16">
        <f t="shared" si="7"/>
        <v>700000</v>
      </c>
      <c r="L46" s="16">
        <f t="shared" si="6"/>
        <v>700000</v>
      </c>
      <c r="M46" s="15">
        <f t="shared" si="5"/>
        <v>700000</v>
      </c>
      <c r="N46" s="108"/>
      <c r="O46" s="108"/>
      <c r="P46" s="108"/>
      <c r="Q46" s="108"/>
      <c r="R46" s="108"/>
      <c r="S46" s="108"/>
    </row>
    <row r="47" spans="1:19" ht="20.399999999999999">
      <c r="A47" s="104">
        <v>6</v>
      </c>
      <c r="B47" s="118" t="s">
        <v>81</v>
      </c>
      <c r="C47" s="28" t="s">
        <v>6</v>
      </c>
      <c r="D47" s="15">
        <v>0</v>
      </c>
      <c r="E47" s="15">
        <v>0</v>
      </c>
      <c r="F47" s="15">
        <v>0</v>
      </c>
      <c r="G47" s="15">
        <v>0</v>
      </c>
      <c r="H47" s="16">
        <f t="shared" si="8"/>
        <v>0</v>
      </c>
      <c r="I47" s="15">
        <v>0</v>
      </c>
      <c r="J47" s="16">
        <f t="shared" si="9"/>
        <v>0</v>
      </c>
      <c r="K47" s="16">
        <f t="shared" si="7"/>
        <v>0</v>
      </c>
      <c r="L47" s="16">
        <f t="shared" si="6"/>
        <v>0</v>
      </c>
      <c r="M47" s="15">
        <f t="shared" si="5"/>
        <v>0</v>
      </c>
      <c r="N47" s="108" t="s">
        <v>56</v>
      </c>
      <c r="O47" s="108" t="s">
        <v>57</v>
      </c>
      <c r="P47" s="108" t="s">
        <v>57</v>
      </c>
      <c r="Q47" s="108" t="s">
        <v>57</v>
      </c>
      <c r="R47" s="108" t="s">
        <v>57</v>
      </c>
      <c r="S47" s="108" t="s">
        <v>57</v>
      </c>
    </row>
    <row r="48" spans="1:19" ht="30.6">
      <c r="A48" s="104"/>
      <c r="B48" s="119"/>
      <c r="C48" s="28" t="s">
        <v>7</v>
      </c>
      <c r="D48" s="15">
        <v>0</v>
      </c>
      <c r="E48" s="15">
        <v>0</v>
      </c>
      <c r="F48" s="15">
        <v>0</v>
      </c>
      <c r="G48" s="15">
        <v>0</v>
      </c>
      <c r="H48" s="16">
        <f t="shared" si="8"/>
        <v>0</v>
      </c>
      <c r="I48" s="15">
        <v>0</v>
      </c>
      <c r="J48" s="16">
        <f t="shared" si="9"/>
        <v>0</v>
      </c>
      <c r="K48" s="16">
        <f t="shared" si="7"/>
        <v>0</v>
      </c>
      <c r="L48" s="16">
        <f t="shared" si="6"/>
        <v>0</v>
      </c>
      <c r="M48" s="15">
        <f t="shared" si="5"/>
        <v>0</v>
      </c>
      <c r="N48" s="108"/>
      <c r="O48" s="108"/>
      <c r="P48" s="108"/>
      <c r="Q48" s="108"/>
      <c r="R48" s="108"/>
      <c r="S48" s="108"/>
    </row>
    <row r="49" spans="1:19" ht="81.599999999999994">
      <c r="A49" s="104"/>
      <c r="B49" s="119"/>
      <c r="C49" s="28" t="s">
        <v>14</v>
      </c>
      <c r="D49" s="15">
        <v>0</v>
      </c>
      <c r="E49" s="15">
        <v>0</v>
      </c>
      <c r="F49" s="15">
        <v>0</v>
      </c>
      <c r="G49" s="15">
        <f>(F49)</f>
        <v>0</v>
      </c>
      <c r="H49" s="16">
        <f t="shared" si="8"/>
        <v>0</v>
      </c>
      <c r="I49" s="15">
        <v>0</v>
      </c>
      <c r="J49" s="16">
        <f t="shared" si="9"/>
        <v>0</v>
      </c>
      <c r="K49" s="16">
        <f t="shared" si="7"/>
        <v>0</v>
      </c>
      <c r="L49" s="16">
        <f t="shared" si="6"/>
        <v>0</v>
      </c>
      <c r="M49" s="15">
        <f>(L48:L49)</f>
        <v>0</v>
      </c>
      <c r="N49" s="108"/>
      <c r="O49" s="108"/>
      <c r="P49" s="108"/>
      <c r="Q49" s="108"/>
      <c r="R49" s="108"/>
      <c r="S49" s="108"/>
    </row>
    <row r="50" spans="1:19" ht="91.8">
      <c r="A50" s="104"/>
      <c r="B50" s="119"/>
      <c r="C50" s="28" t="s">
        <v>8</v>
      </c>
      <c r="D50" s="15">
        <v>0</v>
      </c>
      <c r="E50" s="15">
        <v>0</v>
      </c>
      <c r="F50" s="15">
        <v>210000</v>
      </c>
      <c r="G50" s="15">
        <v>210000</v>
      </c>
      <c r="H50" s="16">
        <f t="shared" si="8"/>
        <v>100</v>
      </c>
      <c r="I50" s="15">
        <v>0</v>
      </c>
      <c r="J50" s="16">
        <f t="shared" si="9"/>
        <v>0</v>
      </c>
      <c r="K50" s="16">
        <f t="shared" si="7"/>
        <v>210000</v>
      </c>
      <c r="L50" s="16" t="s">
        <v>58</v>
      </c>
      <c r="M50" s="15" t="str">
        <f t="shared" ref="M50:M94" si="10">(L50)</f>
        <v>**</v>
      </c>
      <c r="N50" s="108"/>
      <c r="O50" s="108"/>
      <c r="P50" s="108"/>
      <c r="Q50" s="108"/>
      <c r="R50" s="108"/>
      <c r="S50" s="108"/>
    </row>
    <row r="51" spans="1:19" ht="20.399999999999999">
      <c r="A51" s="104"/>
      <c r="B51" s="119"/>
      <c r="C51" s="28" t="s">
        <v>9</v>
      </c>
      <c r="D51" s="15">
        <v>0</v>
      </c>
      <c r="E51" s="15">
        <v>0</v>
      </c>
      <c r="F51" s="15">
        <v>0</v>
      </c>
      <c r="G51" s="15">
        <v>0</v>
      </c>
      <c r="H51" s="16">
        <f t="shared" si="8"/>
        <v>0</v>
      </c>
      <c r="I51" s="15">
        <v>0</v>
      </c>
      <c r="J51" s="16">
        <f t="shared" si="9"/>
        <v>0</v>
      </c>
      <c r="K51" s="16">
        <f t="shared" si="7"/>
        <v>0</v>
      </c>
      <c r="L51" s="16">
        <f t="shared" ref="L51:L59" si="11">(I51)</f>
        <v>0</v>
      </c>
      <c r="M51" s="15">
        <f t="shared" si="10"/>
        <v>0</v>
      </c>
      <c r="N51" s="108"/>
      <c r="O51" s="108"/>
      <c r="P51" s="108"/>
      <c r="Q51" s="108"/>
      <c r="R51" s="108"/>
      <c r="S51" s="108"/>
    </row>
    <row r="52" spans="1:19">
      <c r="A52" s="104"/>
      <c r="B52" s="120"/>
      <c r="C52" s="28" t="s">
        <v>10</v>
      </c>
      <c r="D52" s="15">
        <f>D47+D48+D49+D50+D51</f>
        <v>0</v>
      </c>
      <c r="E52" s="15">
        <f>E47+E48+E49+E50+E51</f>
        <v>0</v>
      </c>
      <c r="F52" s="15">
        <f>F47+F48+F49+F50+F51</f>
        <v>210000</v>
      </c>
      <c r="G52" s="15">
        <f>G47+G48+G49+G50+G51</f>
        <v>210000</v>
      </c>
      <c r="H52" s="16">
        <f t="shared" si="8"/>
        <v>100</v>
      </c>
      <c r="I52" s="15">
        <f>I47+I48+I49+I50+I51</f>
        <v>0</v>
      </c>
      <c r="J52" s="16">
        <f t="shared" si="9"/>
        <v>0</v>
      </c>
      <c r="K52" s="16">
        <f t="shared" si="7"/>
        <v>210000</v>
      </c>
      <c r="L52" s="16">
        <f t="shared" si="11"/>
        <v>0</v>
      </c>
      <c r="M52" s="15">
        <f t="shared" si="10"/>
        <v>0</v>
      </c>
      <c r="N52" s="108"/>
      <c r="O52" s="108"/>
      <c r="P52" s="108"/>
      <c r="Q52" s="108"/>
      <c r="R52" s="108"/>
      <c r="S52" s="108"/>
    </row>
    <row r="53" spans="1:19" ht="20.399999999999999">
      <c r="A53" s="104">
        <v>7</v>
      </c>
      <c r="B53" s="118" t="s">
        <v>59</v>
      </c>
      <c r="C53" s="28" t="s">
        <v>6</v>
      </c>
      <c r="D53" s="15">
        <v>0</v>
      </c>
      <c r="E53" s="15">
        <v>0</v>
      </c>
      <c r="F53" s="15">
        <v>0</v>
      </c>
      <c r="G53" s="15">
        <v>0</v>
      </c>
      <c r="H53" s="16">
        <f t="shared" si="8"/>
        <v>0</v>
      </c>
      <c r="I53" s="15">
        <v>0</v>
      </c>
      <c r="J53" s="16">
        <f t="shared" si="9"/>
        <v>0</v>
      </c>
      <c r="K53" s="16">
        <f t="shared" si="7"/>
        <v>0</v>
      </c>
      <c r="L53" s="16">
        <f t="shared" si="11"/>
        <v>0</v>
      </c>
      <c r="M53" s="15">
        <f t="shared" si="10"/>
        <v>0</v>
      </c>
      <c r="N53" s="108" t="s">
        <v>60</v>
      </c>
      <c r="O53" s="108"/>
      <c r="P53" s="108"/>
      <c r="Q53" s="108"/>
      <c r="R53" s="108"/>
      <c r="S53" s="108"/>
    </row>
    <row r="54" spans="1:19" ht="30.6">
      <c r="A54" s="104"/>
      <c r="B54" s="119"/>
      <c r="C54" s="28" t="s">
        <v>7</v>
      </c>
      <c r="D54" s="15">
        <v>0</v>
      </c>
      <c r="E54" s="15">
        <v>0</v>
      </c>
      <c r="F54" s="15">
        <v>0</v>
      </c>
      <c r="G54" s="15">
        <v>0</v>
      </c>
      <c r="H54" s="16">
        <f t="shared" si="8"/>
        <v>0</v>
      </c>
      <c r="I54" s="15">
        <v>0</v>
      </c>
      <c r="J54" s="16">
        <f t="shared" si="9"/>
        <v>0</v>
      </c>
      <c r="K54" s="16">
        <f t="shared" si="7"/>
        <v>0</v>
      </c>
      <c r="L54" s="16">
        <f t="shared" si="11"/>
        <v>0</v>
      </c>
      <c r="M54" s="15">
        <f t="shared" si="10"/>
        <v>0</v>
      </c>
      <c r="N54" s="108"/>
      <c r="O54" s="108"/>
      <c r="P54" s="108"/>
      <c r="Q54" s="108"/>
      <c r="R54" s="108"/>
      <c r="S54" s="108"/>
    </row>
    <row r="55" spans="1:19" ht="81.599999999999994">
      <c r="A55" s="104"/>
      <c r="B55" s="119"/>
      <c r="C55" s="28" t="s">
        <v>14</v>
      </c>
      <c r="D55" s="15">
        <v>0</v>
      </c>
      <c r="E55" s="15">
        <v>0</v>
      </c>
      <c r="F55" s="15">
        <v>0</v>
      </c>
      <c r="G55" s="15">
        <f>(F55)</f>
        <v>0</v>
      </c>
      <c r="H55" s="16">
        <f t="shared" si="8"/>
        <v>0</v>
      </c>
      <c r="I55" s="15">
        <v>0</v>
      </c>
      <c r="J55" s="16">
        <f t="shared" si="9"/>
        <v>0</v>
      </c>
      <c r="K55" s="16">
        <f t="shared" si="7"/>
        <v>0</v>
      </c>
      <c r="L55" s="16">
        <f t="shared" si="11"/>
        <v>0</v>
      </c>
      <c r="M55" s="15">
        <f t="shared" si="10"/>
        <v>0</v>
      </c>
      <c r="N55" s="108"/>
      <c r="O55" s="108"/>
      <c r="P55" s="108"/>
      <c r="Q55" s="108"/>
      <c r="R55" s="108"/>
      <c r="S55" s="108"/>
    </row>
    <row r="56" spans="1:19" ht="91.8">
      <c r="A56" s="104"/>
      <c r="B56" s="119"/>
      <c r="C56" s="28" t="s">
        <v>8</v>
      </c>
      <c r="D56" s="15">
        <v>0</v>
      </c>
      <c r="E56" s="15">
        <v>0</v>
      </c>
      <c r="F56" s="15">
        <v>2420</v>
      </c>
      <c r="G56" s="15">
        <v>2420</v>
      </c>
      <c r="H56" s="16">
        <f t="shared" si="8"/>
        <v>100</v>
      </c>
      <c r="I56" s="15">
        <v>2420</v>
      </c>
      <c r="J56" s="16">
        <f t="shared" si="9"/>
        <v>100</v>
      </c>
      <c r="K56" s="16">
        <f t="shared" si="7"/>
        <v>2420</v>
      </c>
      <c r="L56" s="16">
        <f t="shared" si="11"/>
        <v>2420</v>
      </c>
      <c r="M56" s="15">
        <f t="shared" si="10"/>
        <v>2420</v>
      </c>
      <c r="N56" s="108"/>
      <c r="O56" s="108"/>
      <c r="P56" s="108"/>
      <c r="Q56" s="108"/>
      <c r="R56" s="108"/>
      <c r="S56" s="108"/>
    </row>
    <row r="57" spans="1:19" ht="20.399999999999999">
      <c r="A57" s="104"/>
      <c r="B57" s="119"/>
      <c r="C57" s="28" t="s">
        <v>9</v>
      </c>
      <c r="D57" s="15">
        <v>0</v>
      </c>
      <c r="E57" s="15">
        <v>0</v>
      </c>
      <c r="F57" s="15">
        <v>0</v>
      </c>
      <c r="G57" s="15">
        <v>0</v>
      </c>
      <c r="H57" s="16">
        <f t="shared" si="8"/>
        <v>0</v>
      </c>
      <c r="I57" s="15">
        <v>0</v>
      </c>
      <c r="J57" s="16">
        <f t="shared" si="9"/>
        <v>0</v>
      </c>
      <c r="K57" s="16">
        <f t="shared" si="7"/>
        <v>0</v>
      </c>
      <c r="L57" s="16">
        <f t="shared" si="11"/>
        <v>0</v>
      </c>
      <c r="M57" s="15">
        <f t="shared" si="10"/>
        <v>0</v>
      </c>
      <c r="N57" s="108"/>
      <c r="O57" s="108"/>
      <c r="P57" s="108"/>
      <c r="Q57" s="108"/>
      <c r="R57" s="108"/>
      <c r="S57" s="108"/>
    </row>
    <row r="58" spans="1:19">
      <c r="A58" s="104"/>
      <c r="B58" s="120"/>
      <c r="C58" s="28" t="s">
        <v>10</v>
      </c>
      <c r="D58" s="15">
        <f>D53+D54+D55+D56+D57</f>
        <v>0</v>
      </c>
      <c r="E58" s="15">
        <f>E53+E54+E55+E56+E57</f>
        <v>0</v>
      </c>
      <c r="F58" s="15">
        <f>F53+F54+F55+F56+F57</f>
        <v>2420</v>
      </c>
      <c r="G58" s="15">
        <f>G53+G54+G55+G56+G57</f>
        <v>2420</v>
      </c>
      <c r="H58" s="16">
        <f t="shared" si="8"/>
        <v>100</v>
      </c>
      <c r="I58" s="15">
        <f>I53+I54+I55+I56+I57</f>
        <v>2420</v>
      </c>
      <c r="J58" s="16">
        <f t="shared" si="9"/>
        <v>100</v>
      </c>
      <c r="K58" s="16">
        <f t="shared" si="7"/>
        <v>2420</v>
      </c>
      <c r="L58" s="16">
        <f t="shared" si="11"/>
        <v>2420</v>
      </c>
      <c r="M58" s="15">
        <f t="shared" si="10"/>
        <v>2420</v>
      </c>
      <c r="N58" s="108"/>
      <c r="O58" s="108"/>
      <c r="P58" s="108"/>
      <c r="Q58" s="108"/>
      <c r="R58" s="108"/>
      <c r="S58" s="108"/>
    </row>
    <row r="59" spans="1:19" ht="20.399999999999999">
      <c r="A59" s="104">
        <v>8</v>
      </c>
      <c r="B59" s="118" t="s">
        <v>61</v>
      </c>
      <c r="C59" s="28" t="s">
        <v>6</v>
      </c>
      <c r="D59" s="15">
        <v>0</v>
      </c>
      <c r="E59" s="15">
        <v>0</v>
      </c>
      <c r="F59" s="15">
        <v>0</v>
      </c>
      <c r="G59" s="15">
        <v>0</v>
      </c>
      <c r="H59" s="16">
        <f t="shared" si="8"/>
        <v>0</v>
      </c>
      <c r="I59" s="15">
        <v>0</v>
      </c>
      <c r="J59" s="16">
        <f t="shared" si="9"/>
        <v>0</v>
      </c>
      <c r="K59" s="16">
        <f t="shared" si="7"/>
        <v>0</v>
      </c>
      <c r="L59" s="16">
        <f t="shared" si="11"/>
        <v>0</v>
      </c>
      <c r="M59" s="15">
        <f t="shared" si="10"/>
        <v>0</v>
      </c>
      <c r="N59" s="108" t="s">
        <v>62</v>
      </c>
      <c r="O59" s="108"/>
      <c r="P59" s="108"/>
      <c r="Q59" s="108"/>
      <c r="R59" s="108"/>
      <c r="S59" s="108"/>
    </row>
    <row r="60" spans="1:19" ht="30.6">
      <c r="A60" s="104"/>
      <c r="B60" s="119"/>
      <c r="C60" s="28" t="s">
        <v>7</v>
      </c>
      <c r="D60" s="15">
        <v>0</v>
      </c>
      <c r="E60" s="15">
        <v>0</v>
      </c>
      <c r="F60" s="15">
        <v>0</v>
      </c>
      <c r="G60" s="15">
        <v>0</v>
      </c>
      <c r="H60" s="16">
        <f t="shared" si="8"/>
        <v>0</v>
      </c>
      <c r="I60" s="15">
        <v>0</v>
      </c>
      <c r="J60" s="16">
        <f t="shared" si="9"/>
        <v>0</v>
      </c>
      <c r="K60" s="16">
        <f t="shared" si="7"/>
        <v>0</v>
      </c>
      <c r="L60" s="16">
        <f>(I59)</f>
        <v>0</v>
      </c>
      <c r="M60" s="15">
        <f t="shared" si="10"/>
        <v>0</v>
      </c>
      <c r="N60" s="108"/>
      <c r="O60" s="108"/>
      <c r="P60" s="108"/>
      <c r="Q60" s="108"/>
      <c r="R60" s="108"/>
      <c r="S60" s="108"/>
    </row>
    <row r="61" spans="1:19" ht="81.599999999999994">
      <c r="A61" s="104"/>
      <c r="B61" s="119"/>
      <c r="C61" s="28" t="s">
        <v>14</v>
      </c>
      <c r="D61" s="15">
        <v>0</v>
      </c>
      <c r="E61" s="15">
        <v>0</v>
      </c>
      <c r="F61" s="15">
        <v>0</v>
      </c>
      <c r="G61" s="15">
        <v>0</v>
      </c>
      <c r="H61" s="16">
        <f t="shared" si="8"/>
        <v>0</v>
      </c>
      <c r="I61" s="15">
        <v>0</v>
      </c>
      <c r="J61" s="16">
        <f t="shared" si="9"/>
        <v>0</v>
      </c>
      <c r="K61" s="16">
        <f t="shared" si="7"/>
        <v>0</v>
      </c>
      <c r="L61" s="16">
        <f>(I61)</f>
        <v>0</v>
      </c>
      <c r="M61" s="15">
        <f t="shared" si="10"/>
        <v>0</v>
      </c>
      <c r="N61" s="108"/>
      <c r="O61" s="108"/>
      <c r="P61" s="108"/>
      <c r="Q61" s="108"/>
      <c r="R61" s="108"/>
      <c r="S61" s="108"/>
    </row>
    <row r="62" spans="1:19" ht="91.8">
      <c r="A62" s="104"/>
      <c r="B62" s="119"/>
      <c r="C62" s="28" t="s">
        <v>8</v>
      </c>
      <c r="D62" s="15">
        <v>0</v>
      </c>
      <c r="E62" s="15">
        <v>0</v>
      </c>
      <c r="F62" s="15">
        <v>0</v>
      </c>
      <c r="G62" s="15">
        <v>0</v>
      </c>
      <c r="H62" s="16">
        <f t="shared" si="8"/>
        <v>0</v>
      </c>
      <c r="I62" s="15">
        <v>0</v>
      </c>
      <c r="J62" s="16">
        <f t="shared" si="9"/>
        <v>0</v>
      </c>
      <c r="K62" s="16">
        <f t="shared" si="7"/>
        <v>0</v>
      </c>
      <c r="L62" s="16">
        <v>0</v>
      </c>
      <c r="M62" s="15">
        <f t="shared" si="10"/>
        <v>0</v>
      </c>
      <c r="N62" s="108"/>
      <c r="O62" s="108"/>
      <c r="P62" s="108"/>
      <c r="Q62" s="108"/>
      <c r="R62" s="108"/>
      <c r="S62" s="108"/>
    </row>
    <row r="63" spans="1:19" ht="20.399999999999999">
      <c r="A63" s="104"/>
      <c r="B63" s="119"/>
      <c r="C63" s="28" t="s">
        <v>9</v>
      </c>
      <c r="D63" s="15">
        <v>0</v>
      </c>
      <c r="E63" s="15">
        <v>0</v>
      </c>
      <c r="F63" s="15">
        <v>0</v>
      </c>
      <c r="G63" s="15">
        <v>0</v>
      </c>
      <c r="H63" s="16">
        <f t="shared" si="8"/>
        <v>0</v>
      </c>
      <c r="I63" s="15">
        <v>0</v>
      </c>
      <c r="J63" s="16">
        <f t="shared" si="9"/>
        <v>0</v>
      </c>
      <c r="K63" s="16">
        <f t="shared" si="7"/>
        <v>0</v>
      </c>
      <c r="L63" s="16">
        <f>(I63)</f>
        <v>0</v>
      </c>
      <c r="M63" s="15">
        <f t="shared" si="10"/>
        <v>0</v>
      </c>
      <c r="N63" s="108"/>
      <c r="O63" s="108"/>
      <c r="P63" s="108"/>
      <c r="Q63" s="108"/>
      <c r="R63" s="108"/>
      <c r="S63" s="108"/>
    </row>
    <row r="64" spans="1:19">
      <c r="A64" s="104"/>
      <c r="B64" s="120"/>
      <c r="C64" s="28" t="s">
        <v>10</v>
      </c>
      <c r="D64" s="15">
        <f>D59+D60+D61+D62+D63</f>
        <v>0</v>
      </c>
      <c r="E64" s="15">
        <f>E59+E60+E61+E62+E63</f>
        <v>0</v>
      </c>
      <c r="F64" s="15">
        <f>F59+F60+F61+F62+F63</f>
        <v>0</v>
      </c>
      <c r="G64" s="15">
        <f>G59+G60+G61+G62+G63</f>
        <v>0</v>
      </c>
      <c r="H64" s="16">
        <f t="shared" si="8"/>
        <v>0</v>
      </c>
      <c r="I64" s="15">
        <f>I59+I60+I61+I62+I63</f>
        <v>0</v>
      </c>
      <c r="J64" s="16">
        <f t="shared" si="9"/>
        <v>0</v>
      </c>
      <c r="K64" s="16">
        <f t="shared" si="7"/>
        <v>0</v>
      </c>
      <c r="L64" s="16">
        <f>(I64)</f>
        <v>0</v>
      </c>
      <c r="M64" s="15">
        <f t="shared" si="10"/>
        <v>0</v>
      </c>
      <c r="N64" s="108"/>
      <c r="O64" s="108"/>
      <c r="P64" s="108"/>
      <c r="Q64" s="108"/>
      <c r="R64" s="108"/>
      <c r="S64" s="108"/>
    </row>
    <row r="65" spans="1:19" ht="20.399999999999999">
      <c r="A65" s="104">
        <v>9</v>
      </c>
      <c r="B65" s="118" t="s">
        <v>63</v>
      </c>
      <c r="C65" s="28" t="s">
        <v>6</v>
      </c>
      <c r="D65" s="15">
        <v>0</v>
      </c>
      <c r="E65" s="15">
        <v>0</v>
      </c>
      <c r="F65" s="15">
        <v>0</v>
      </c>
      <c r="G65" s="15">
        <v>0</v>
      </c>
      <c r="H65" s="16">
        <f t="shared" si="8"/>
        <v>0</v>
      </c>
      <c r="I65" s="15">
        <v>0</v>
      </c>
      <c r="J65" s="16">
        <f t="shared" si="9"/>
        <v>0</v>
      </c>
      <c r="K65" s="16">
        <f t="shared" si="7"/>
        <v>0</v>
      </c>
      <c r="L65" s="16">
        <f>(I65)</f>
        <v>0</v>
      </c>
      <c r="M65" s="15">
        <f t="shared" si="10"/>
        <v>0</v>
      </c>
      <c r="N65" s="108" t="s">
        <v>64</v>
      </c>
      <c r="O65" s="108"/>
      <c r="P65" s="108"/>
      <c r="Q65" s="108"/>
      <c r="R65" s="108"/>
      <c r="S65" s="108"/>
    </row>
    <row r="66" spans="1:19" ht="30.6">
      <c r="A66" s="104"/>
      <c r="B66" s="119"/>
      <c r="C66" s="28" t="s">
        <v>7</v>
      </c>
      <c r="D66" s="15">
        <v>0</v>
      </c>
      <c r="E66" s="15">
        <v>0</v>
      </c>
      <c r="F66" s="15">
        <v>0</v>
      </c>
      <c r="G66" s="15">
        <v>0</v>
      </c>
      <c r="H66" s="16">
        <f t="shared" si="8"/>
        <v>0</v>
      </c>
      <c r="I66" s="15">
        <v>0</v>
      </c>
      <c r="J66" s="16">
        <f t="shared" si="9"/>
        <v>0</v>
      </c>
      <c r="K66" s="16">
        <f t="shared" si="7"/>
        <v>0</v>
      </c>
      <c r="L66" s="16">
        <f>(I66)</f>
        <v>0</v>
      </c>
      <c r="M66" s="15">
        <f t="shared" si="10"/>
        <v>0</v>
      </c>
      <c r="N66" s="108"/>
      <c r="O66" s="108"/>
      <c r="P66" s="108"/>
      <c r="Q66" s="108"/>
      <c r="R66" s="108"/>
      <c r="S66" s="108"/>
    </row>
    <row r="67" spans="1:19" ht="81.599999999999994">
      <c r="A67" s="104"/>
      <c r="B67" s="119"/>
      <c r="C67" s="28" t="s">
        <v>14</v>
      </c>
      <c r="D67" s="15">
        <v>0</v>
      </c>
      <c r="E67" s="15">
        <v>0</v>
      </c>
      <c r="F67" s="15">
        <v>0</v>
      </c>
      <c r="G67" s="15">
        <v>0</v>
      </c>
      <c r="H67" s="16">
        <f t="shared" si="8"/>
        <v>0</v>
      </c>
      <c r="I67" s="15">
        <v>0</v>
      </c>
      <c r="J67" s="16">
        <f t="shared" si="9"/>
        <v>0</v>
      </c>
      <c r="K67" s="16">
        <f t="shared" si="7"/>
        <v>0</v>
      </c>
      <c r="L67" s="16">
        <f>(I67)</f>
        <v>0</v>
      </c>
      <c r="M67" s="15">
        <f t="shared" si="10"/>
        <v>0</v>
      </c>
      <c r="N67" s="108"/>
      <c r="O67" s="108"/>
      <c r="P67" s="108"/>
      <c r="Q67" s="108"/>
      <c r="R67" s="108"/>
      <c r="S67" s="108"/>
    </row>
    <row r="68" spans="1:19" ht="91.8">
      <c r="A68" s="104"/>
      <c r="B68" s="119"/>
      <c r="C68" s="28" t="s">
        <v>8</v>
      </c>
      <c r="D68" s="15">
        <v>0</v>
      </c>
      <c r="E68" s="15">
        <v>0</v>
      </c>
      <c r="F68" s="15">
        <v>4950247.67</v>
      </c>
      <c r="G68" s="15">
        <f>(F68)</f>
        <v>4950247.67</v>
      </c>
      <c r="H68" s="16">
        <f t="shared" si="8"/>
        <v>100</v>
      </c>
      <c r="I68" s="15">
        <v>3672137.34</v>
      </c>
      <c r="J68" s="16">
        <f t="shared" si="9"/>
        <v>74.180881135589729</v>
      </c>
      <c r="K68" s="16">
        <f t="shared" si="7"/>
        <v>4950247.67</v>
      </c>
      <c r="L68" s="16">
        <v>3672137.34</v>
      </c>
      <c r="M68" s="15">
        <f t="shared" si="10"/>
        <v>3672137.34</v>
      </c>
      <c r="N68" s="108"/>
      <c r="O68" s="108"/>
      <c r="P68" s="108"/>
      <c r="Q68" s="108"/>
      <c r="R68" s="108"/>
      <c r="S68" s="108"/>
    </row>
    <row r="69" spans="1:19" ht="20.399999999999999">
      <c r="A69" s="104"/>
      <c r="B69" s="119"/>
      <c r="C69" s="28" t="s">
        <v>9</v>
      </c>
      <c r="D69" s="15">
        <v>0</v>
      </c>
      <c r="E69" s="15">
        <v>0</v>
      </c>
      <c r="F69" s="15">
        <v>0</v>
      </c>
      <c r="G69" s="15">
        <v>0</v>
      </c>
      <c r="H69" s="16">
        <f t="shared" si="8"/>
        <v>0</v>
      </c>
      <c r="I69" s="15">
        <v>0</v>
      </c>
      <c r="J69" s="16">
        <f t="shared" si="9"/>
        <v>0</v>
      </c>
      <c r="K69" s="16">
        <f t="shared" si="7"/>
        <v>0</v>
      </c>
      <c r="L69" s="16">
        <f>(I69)</f>
        <v>0</v>
      </c>
      <c r="M69" s="15">
        <f t="shared" si="10"/>
        <v>0</v>
      </c>
      <c r="N69" s="108"/>
      <c r="O69" s="108"/>
      <c r="P69" s="108"/>
      <c r="Q69" s="108"/>
      <c r="R69" s="108"/>
      <c r="S69" s="108"/>
    </row>
    <row r="70" spans="1:19">
      <c r="A70" s="104"/>
      <c r="B70" s="120"/>
      <c r="C70" s="28" t="s">
        <v>10</v>
      </c>
      <c r="D70" s="15">
        <f>D65+D66+D67+D68+D69</f>
        <v>0</v>
      </c>
      <c r="E70" s="15">
        <f>E65+E66+E67+E68+E69</f>
        <v>0</v>
      </c>
      <c r="F70" s="15">
        <f>F65+F66+F67+F68+F69</f>
        <v>4950247.67</v>
      </c>
      <c r="G70" s="15">
        <f>G65+G66+G67+G68+G69</f>
        <v>4950247.67</v>
      </c>
      <c r="H70" s="16">
        <f t="shared" si="8"/>
        <v>100</v>
      </c>
      <c r="I70" s="15">
        <f>I65+I66+I67+I68+I69</f>
        <v>3672137.34</v>
      </c>
      <c r="J70" s="16">
        <f t="shared" si="9"/>
        <v>74.180881135589729</v>
      </c>
      <c r="K70" s="16">
        <f t="shared" si="7"/>
        <v>4950247.67</v>
      </c>
      <c r="L70" s="16">
        <f>(I70)</f>
        <v>3672137.34</v>
      </c>
      <c r="M70" s="15">
        <f t="shared" si="10"/>
        <v>3672137.34</v>
      </c>
      <c r="N70" s="108"/>
      <c r="O70" s="108"/>
      <c r="P70" s="108"/>
      <c r="Q70" s="108"/>
      <c r="R70" s="108"/>
      <c r="S70" s="108"/>
    </row>
    <row r="71" spans="1:19" ht="20.399999999999999">
      <c r="A71" s="104">
        <v>10</v>
      </c>
      <c r="B71" s="118" t="s">
        <v>65</v>
      </c>
      <c r="C71" s="28" t="s">
        <v>6</v>
      </c>
      <c r="D71" s="15">
        <v>0</v>
      </c>
      <c r="E71" s="15">
        <v>0</v>
      </c>
      <c r="F71" s="15">
        <v>0</v>
      </c>
      <c r="G71" s="15">
        <v>0</v>
      </c>
      <c r="H71" s="16">
        <f t="shared" si="8"/>
        <v>0</v>
      </c>
      <c r="I71" s="15">
        <v>0</v>
      </c>
      <c r="J71" s="16">
        <f t="shared" si="9"/>
        <v>0</v>
      </c>
      <c r="K71" s="16">
        <f t="shared" si="7"/>
        <v>0</v>
      </c>
      <c r="L71" s="16">
        <f>(I71)</f>
        <v>0</v>
      </c>
      <c r="M71" s="15">
        <f t="shared" si="10"/>
        <v>0</v>
      </c>
      <c r="N71" s="108" t="s">
        <v>45</v>
      </c>
      <c r="O71" s="108"/>
      <c r="P71" s="108"/>
      <c r="Q71" s="108"/>
      <c r="R71" s="108"/>
      <c r="S71" s="108"/>
    </row>
    <row r="72" spans="1:19" ht="30.6">
      <c r="A72" s="104"/>
      <c r="B72" s="119"/>
      <c r="C72" s="28" t="s">
        <v>7</v>
      </c>
      <c r="D72" s="15">
        <v>0</v>
      </c>
      <c r="E72" s="15">
        <v>0</v>
      </c>
      <c r="F72" s="15">
        <v>0</v>
      </c>
      <c r="G72" s="15">
        <v>0</v>
      </c>
      <c r="H72" s="16">
        <f t="shared" si="8"/>
        <v>0</v>
      </c>
      <c r="I72" s="15">
        <v>0</v>
      </c>
      <c r="J72" s="16">
        <f t="shared" si="9"/>
        <v>0</v>
      </c>
      <c r="K72" s="16">
        <f t="shared" si="7"/>
        <v>0</v>
      </c>
      <c r="L72" s="16">
        <f>(I72)</f>
        <v>0</v>
      </c>
      <c r="M72" s="15">
        <f t="shared" si="10"/>
        <v>0</v>
      </c>
      <c r="N72" s="108"/>
      <c r="O72" s="108"/>
      <c r="P72" s="108"/>
      <c r="Q72" s="108"/>
      <c r="R72" s="108"/>
      <c r="S72" s="108"/>
    </row>
    <row r="73" spans="1:19" ht="81.599999999999994">
      <c r="A73" s="104"/>
      <c r="B73" s="119"/>
      <c r="C73" s="28" t="s">
        <v>14</v>
      </c>
      <c r="D73" s="15">
        <v>0</v>
      </c>
      <c r="E73" s="15">
        <v>0</v>
      </c>
      <c r="F73" s="15">
        <v>0</v>
      </c>
      <c r="G73" s="15">
        <v>0</v>
      </c>
      <c r="H73" s="16">
        <f t="shared" si="8"/>
        <v>0</v>
      </c>
      <c r="I73" s="15">
        <v>0</v>
      </c>
      <c r="J73" s="16">
        <f t="shared" si="9"/>
        <v>0</v>
      </c>
      <c r="K73" s="16">
        <f t="shared" si="7"/>
        <v>0</v>
      </c>
      <c r="L73" s="16">
        <f>(I73)</f>
        <v>0</v>
      </c>
      <c r="M73" s="15">
        <f t="shared" si="10"/>
        <v>0</v>
      </c>
      <c r="N73" s="108"/>
      <c r="O73" s="108"/>
      <c r="P73" s="108"/>
      <c r="Q73" s="108"/>
      <c r="R73" s="108"/>
      <c r="S73" s="108"/>
    </row>
    <row r="74" spans="1:19" ht="91.8">
      <c r="A74" s="104"/>
      <c r="B74" s="119"/>
      <c r="C74" s="28" t="s">
        <v>8</v>
      </c>
      <c r="D74" s="15">
        <v>0</v>
      </c>
      <c r="E74" s="15">
        <v>0</v>
      </c>
      <c r="F74" s="15">
        <v>1333</v>
      </c>
      <c r="G74" s="15">
        <v>0</v>
      </c>
      <c r="H74" s="16">
        <f t="shared" si="8"/>
        <v>0</v>
      </c>
      <c r="I74" s="15">
        <v>0</v>
      </c>
      <c r="J74" s="16">
        <f t="shared" si="9"/>
        <v>0</v>
      </c>
      <c r="K74" s="16">
        <v>1333</v>
      </c>
      <c r="L74" s="16">
        <v>0</v>
      </c>
      <c r="M74" s="15">
        <f t="shared" si="10"/>
        <v>0</v>
      </c>
      <c r="N74" s="108"/>
      <c r="O74" s="108"/>
      <c r="P74" s="108"/>
      <c r="Q74" s="108"/>
      <c r="R74" s="108"/>
      <c r="S74" s="108"/>
    </row>
    <row r="75" spans="1:19" ht="20.399999999999999">
      <c r="A75" s="104"/>
      <c r="B75" s="119"/>
      <c r="C75" s="28" t="s">
        <v>9</v>
      </c>
      <c r="D75" s="15">
        <v>0</v>
      </c>
      <c r="E75" s="15">
        <v>0</v>
      </c>
      <c r="F75" s="15">
        <v>0</v>
      </c>
      <c r="G75" s="15">
        <v>0</v>
      </c>
      <c r="H75" s="16">
        <f t="shared" si="8"/>
        <v>0</v>
      </c>
      <c r="I75" s="15">
        <v>0</v>
      </c>
      <c r="J75" s="16">
        <f t="shared" si="9"/>
        <v>0</v>
      </c>
      <c r="K75" s="16">
        <f>(F75)</f>
        <v>0</v>
      </c>
      <c r="L75" s="16">
        <f>(I75)</f>
        <v>0</v>
      </c>
      <c r="M75" s="15">
        <f t="shared" si="10"/>
        <v>0</v>
      </c>
      <c r="N75" s="108"/>
      <c r="O75" s="108"/>
      <c r="P75" s="108"/>
      <c r="Q75" s="108"/>
      <c r="R75" s="108"/>
      <c r="S75" s="108"/>
    </row>
    <row r="76" spans="1:19">
      <c r="A76" s="104"/>
      <c r="B76" s="120"/>
      <c r="C76" s="28" t="s">
        <v>10</v>
      </c>
      <c r="D76" s="15">
        <f>D71+D72+D73+D74+D75</f>
        <v>0</v>
      </c>
      <c r="E76" s="15">
        <f>E71+E72+E73+E74+E75</f>
        <v>0</v>
      </c>
      <c r="F76" s="15">
        <f>F71+F72+F73+F74+F75</f>
        <v>1333</v>
      </c>
      <c r="G76" s="15">
        <f>G71+G72+G73+G74+G75</f>
        <v>0</v>
      </c>
      <c r="H76" s="16">
        <f t="shared" si="8"/>
        <v>0</v>
      </c>
      <c r="I76" s="15">
        <f>I71+I72+I73+I74+I75</f>
        <v>0</v>
      </c>
      <c r="J76" s="16">
        <f t="shared" si="9"/>
        <v>0</v>
      </c>
      <c r="K76" s="16">
        <v>1333</v>
      </c>
      <c r="L76" s="16">
        <f>(I76)</f>
        <v>0</v>
      </c>
      <c r="M76" s="15">
        <f t="shared" si="10"/>
        <v>0</v>
      </c>
      <c r="N76" s="108"/>
      <c r="O76" s="108"/>
      <c r="P76" s="108"/>
      <c r="Q76" s="108"/>
      <c r="R76" s="108"/>
      <c r="S76" s="108"/>
    </row>
    <row r="77" spans="1:19" ht="20.399999999999999">
      <c r="A77" s="104">
        <v>11</v>
      </c>
      <c r="B77" s="118" t="s">
        <v>66</v>
      </c>
      <c r="C77" s="28" t="s">
        <v>6</v>
      </c>
      <c r="D77" s="15">
        <v>0</v>
      </c>
      <c r="E77" s="15">
        <v>0</v>
      </c>
      <c r="F77" s="15">
        <v>0</v>
      </c>
      <c r="G77" s="15">
        <v>0</v>
      </c>
      <c r="H77" s="16">
        <f t="shared" si="8"/>
        <v>0</v>
      </c>
      <c r="I77" s="15">
        <v>0</v>
      </c>
      <c r="J77" s="16">
        <f t="shared" si="9"/>
        <v>0</v>
      </c>
      <c r="K77" s="16">
        <f t="shared" ref="K77:K100" si="12">(F77)</f>
        <v>0</v>
      </c>
      <c r="L77" s="16">
        <f>(I77)</f>
        <v>0</v>
      </c>
      <c r="M77" s="15">
        <f t="shared" si="10"/>
        <v>0</v>
      </c>
      <c r="N77" s="108" t="s">
        <v>67</v>
      </c>
      <c r="O77" s="108"/>
      <c r="P77" s="108"/>
      <c r="Q77" s="108"/>
      <c r="R77" s="108"/>
      <c r="S77" s="108"/>
    </row>
    <row r="78" spans="1:19" ht="30.6">
      <c r="A78" s="104"/>
      <c r="B78" s="119"/>
      <c r="C78" s="28" t="s">
        <v>7</v>
      </c>
      <c r="D78" s="15">
        <v>0</v>
      </c>
      <c r="E78" s="15">
        <v>0</v>
      </c>
      <c r="F78" s="15">
        <v>0</v>
      </c>
      <c r="G78" s="15">
        <v>0</v>
      </c>
      <c r="H78" s="16">
        <f t="shared" si="8"/>
        <v>0</v>
      </c>
      <c r="I78" s="15">
        <v>0</v>
      </c>
      <c r="J78" s="16">
        <f t="shared" si="9"/>
        <v>0</v>
      </c>
      <c r="K78" s="16">
        <f t="shared" si="12"/>
        <v>0</v>
      </c>
      <c r="L78" s="16">
        <f>(I78)</f>
        <v>0</v>
      </c>
      <c r="M78" s="15">
        <f t="shared" si="10"/>
        <v>0</v>
      </c>
      <c r="N78" s="108"/>
      <c r="O78" s="108"/>
      <c r="P78" s="108"/>
      <c r="Q78" s="108"/>
      <c r="R78" s="108"/>
      <c r="S78" s="108"/>
    </row>
    <row r="79" spans="1:19" ht="81.599999999999994">
      <c r="A79" s="104"/>
      <c r="B79" s="119"/>
      <c r="C79" s="28" t="s">
        <v>14</v>
      </c>
      <c r="D79" s="15">
        <v>0</v>
      </c>
      <c r="E79" s="15">
        <v>0</v>
      </c>
      <c r="F79" s="15">
        <v>0</v>
      </c>
      <c r="G79" s="15">
        <f>(F79)</f>
        <v>0</v>
      </c>
      <c r="H79" s="16">
        <f t="shared" si="8"/>
        <v>0</v>
      </c>
      <c r="I79" s="15">
        <v>0</v>
      </c>
      <c r="J79" s="16">
        <f t="shared" si="9"/>
        <v>0</v>
      </c>
      <c r="K79" s="16">
        <f t="shared" si="12"/>
        <v>0</v>
      </c>
      <c r="L79" s="16">
        <f>(I79)</f>
        <v>0</v>
      </c>
      <c r="M79" s="15">
        <f t="shared" si="10"/>
        <v>0</v>
      </c>
      <c r="N79" s="108"/>
      <c r="O79" s="108"/>
      <c r="P79" s="108"/>
      <c r="Q79" s="108"/>
      <c r="R79" s="108"/>
      <c r="S79" s="108"/>
    </row>
    <row r="80" spans="1:19" ht="91.8">
      <c r="A80" s="104"/>
      <c r="B80" s="119"/>
      <c r="C80" s="28" t="s">
        <v>8</v>
      </c>
      <c r="D80" s="15">
        <v>0</v>
      </c>
      <c r="E80" s="15">
        <v>0</v>
      </c>
      <c r="F80" s="15">
        <v>250000</v>
      </c>
      <c r="G80" s="15">
        <f>(F80)</f>
        <v>250000</v>
      </c>
      <c r="H80" s="16">
        <f t="shared" si="8"/>
        <v>100</v>
      </c>
      <c r="I80" s="15">
        <v>195254.6</v>
      </c>
      <c r="J80" s="16">
        <f t="shared" si="9"/>
        <v>78.101839999999996</v>
      </c>
      <c r="K80" s="16">
        <f t="shared" si="12"/>
        <v>250000</v>
      </c>
      <c r="L80" s="16">
        <v>195254.6</v>
      </c>
      <c r="M80" s="15">
        <f t="shared" si="10"/>
        <v>195254.6</v>
      </c>
      <c r="N80" s="108"/>
      <c r="O80" s="108"/>
      <c r="P80" s="108"/>
      <c r="Q80" s="108"/>
      <c r="R80" s="108"/>
      <c r="S80" s="108"/>
    </row>
    <row r="81" spans="1:19" ht="20.399999999999999">
      <c r="A81" s="104"/>
      <c r="B81" s="119"/>
      <c r="C81" s="28" t="s">
        <v>9</v>
      </c>
      <c r="D81" s="15">
        <v>0</v>
      </c>
      <c r="E81" s="15">
        <v>0</v>
      </c>
      <c r="F81" s="15">
        <v>0</v>
      </c>
      <c r="G81" s="15">
        <v>0</v>
      </c>
      <c r="H81" s="16">
        <f t="shared" si="8"/>
        <v>0</v>
      </c>
      <c r="I81" s="15">
        <v>0</v>
      </c>
      <c r="J81" s="16">
        <f t="shared" si="9"/>
        <v>0</v>
      </c>
      <c r="K81" s="16">
        <f t="shared" si="12"/>
        <v>0</v>
      </c>
      <c r="L81" s="16">
        <f t="shared" ref="L81:L100" si="13">(I81)</f>
        <v>0</v>
      </c>
      <c r="M81" s="15">
        <f t="shared" si="10"/>
        <v>0</v>
      </c>
      <c r="N81" s="108"/>
      <c r="O81" s="108"/>
      <c r="P81" s="108"/>
      <c r="Q81" s="108"/>
      <c r="R81" s="108"/>
      <c r="S81" s="108"/>
    </row>
    <row r="82" spans="1:19">
      <c r="A82" s="104"/>
      <c r="B82" s="120"/>
      <c r="C82" s="28" t="s">
        <v>10</v>
      </c>
      <c r="D82" s="15">
        <f>D77+D78+D79+D80+D81</f>
        <v>0</v>
      </c>
      <c r="E82" s="15">
        <f>E77+E78+E79+E80+E81</f>
        <v>0</v>
      </c>
      <c r="F82" s="15">
        <f>F77+F78+F79+F80+F81</f>
        <v>250000</v>
      </c>
      <c r="G82" s="15">
        <f>G77+G78+G79+G80+G81</f>
        <v>250000</v>
      </c>
      <c r="H82" s="16">
        <f t="shared" si="8"/>
        <v>100</v>
      </c>
      <c r="I82" s="15">
        <f>I77+I78+I79+I80+I81</f>
        <v>195254.6</v>
      </c>
      <c r="J82" s="16">
        <f t="shared" si="9"/>
        <v>78.101839999999996</v>
      </c>
      <c r="K82" s="16">
        <f t="shared" si="12"/>
        <v>250000</v>
      </c>
      <c r="L82" s="16">
        <f t="shared" si="13"/>
        <v>195254.6</v>
      </c>
      <c r="M82" s="15">
        <f t="shared" si="10"/>
        <v>195254.6</v>
      </c>
      <c r="N82" s="108"/>
      <c r="O82" s="108"/>
      <c r="P82" s="108"/>
      <c r="Q82" s="108"/>
      <c r="R82" s="108"/>
      <c r="S82" s="108"/>
    </row>
    <row r="83" spans="1:19" ht="20.399999999999999">
      <c r="A83" s="104">
        <v>12</v>
      </c>
      <c r="B83" s="118" t="s">
        <v>68</v>
      </c>
      <c r="C83" s="28" t="s">
        <v>6</v>
      </c>
      <c r="D83" s="15">
        <v>0</v>
      </c>
      <c r="E83" s="15">
        <v>0</v>
      </c>
      <c r="F83" s="15">
        <v>0</v>
      </c>
      <c r="G83" s="15">
        <v>0</v>
      </c>
      <c r="H83" s="16">
        <f t="shared" si="8"/>
        <v>0</v>
      </c>
      <c r="I83" s="15">
        <v>0</v>
      </c>
      <c r="J83" s="16">
        <f t="shared" si="9"/>
        <v>0</v>
      </c>
      <c r="K83" s="16">
        <f t="shared" si="12"/>
        <v>0</v>
      </c>
      <c r="L83" s="16">
        <f t="shared" si="13"/>
        <v>0</v>
      </c>
      <c r="M83" s="15">
        <f t="shared" si="10"/>
        <v>0</v>
      </c>
      <c r="N83" s="108" t="s">
        <v>69</v>
      </c>
      <c r="O83" s="108"/>
      <c r="P83" s="108"/>
      <c r="Q83" s="108"/>
      <c r="R83" s="108"/>
      <c r="S83" s="108"/>
    </row>
    <row r="84" spans="1:19" ht="30.6">
      <c r="A84" s="104"/>
      <c r="B84" s="119"/>
      <c r="C84" s="28" t="s">
        <v>7</v>
      </c>
      <c r="D84" s="15">
        <v>0</v>
      </c>
      <c r="E84" s="15">
        <v>0</v>
      </c>
      <c r="F84" s="15">
        <v>3208400</v>
      </c>
      <c r="G84" s="15">
        <v>670844.94999999995</v>
      </c>
      <c r="H84" s="16">
        <f t="shared" si="8"/>
        <v>20.90901851390101</v>
      </c>
      <c r="I84" s="15">
        <v>670844.94999999995</v>
      </c>
      <c r="J84" s="16">
        <f t="shared" si="9"/>
        <v>100</v>
      </c>
      <c r="K84" s="16">
        <f t="shared" si="12"/>
        <v>3208400</v>
      </c>
      <c r="L84" s="16">
        <f t="shared" si="13"/>
        <v>670844.94999999995</v>
      </c>
      <c r="M84" s="15">
        <f t="shared" si="10"/>
        <v>670844.94999999995</v>
      </c>
      <c r="N84" s="108"/>
      <c r="O84" s="108"/>
      <c r="P84" s="108"/>
      <c r="Q84" s="108"/>
      <c r="R84" s="108"/>
      <c r="S84" s="108"/>
    </row>
    <row r="85" spans="1:19" ht="81.599999999999994">
      <c r="A85" s="104"/>
      <c r="B85" s="119"/>
      <c r="C85" s="28" t="s">
        <v>14</v>
      </c>
      <c r="D85" s="15">
        <v>0</v>
      </c>
      <c r="E85" s="15">
        <v>0</v>
      </c>
      <c r="F85" s="15">
        <v>74600</v>
      </c>
      <c r="G85" s="15">
        <f>(F85)</f>
        <v>74600</v>
      </c>
      <c r="H85" s="16">
        <f t="shared" si="8"/>
        <v>100</v>
      </c>
      <c r="I85" s="15">
        <v>74538.33</v>
      </c>
      <c r="J85" s="16">
        <f t="shared" si="9"/>
        <v>99.91733243967829</v>
      </c>
      <c r="K85" s="16">
        <f t="shared" si="12"/>
        <v>74600</v>
      </c>
      <c r="L85" s="16">
        <f t="shared" si="13"/>
        <v>74538.33</v>
      </c>
      <c r="M85" s="15">
        <f t="shared" si="10"/>
        <v>74538.33</v>
      </c>
      <c r="N85" s="108"/>
      <c r="O85" s="108"/>
      <c r="P85" s="108"/>
      <c r="Q85" s="108"/>
      <c r="R85" s="108"/>
      <c r="S85" s="108"/>
    </row>
    <row r="86" spans="1:19" ht="91.8">
      <c r="A86" s="104"/>
      <c r="B86" s="119"/>
      <c r="C86" s="28" t="s">
        <v>8</v>
      </c>
      <c r="D86" s="15">
        <v>0</v>
      </c>
      <c r="E86" s="15">
        <v>0</v>
      </c>
      <c r="F86" s="15">
        <v>0</v>
      </c>
      <c r="G86" s="15">
        <v>0</v>
      </c>
      <c r="H86" s="16">
        <f t="shared" si="8"/>
        <v>0</v>
      </c>
      <c r="I86" s="15">
        <v>0</v>
      </c>
      <c r="J86" s="16">
        <f t="shared" si="9"/>
        <v>0</v>
      </c>
      <c r="K86" s="16">
        <f t="shared" si="12"/>
        <v>0</v>
      </c>
      <c r="L86" s="16">
        <f t="shared" si="13"/>
        <v>0</v>
      </c>
      <c r="M86" s="15">
        <f t="shared" si="10"/>
        <v>0</v>
      </c>
      <c r="N86" s="108"/>
      <c r="O86" s="108"/>
      <c r="P86" s="108"/>
      <c r="Q86" s="108"/>
      <c r="R86" s="108"/>
      <c r="S86" s="108"/>
    </row>
    <row r="87" spans="1:19" ht="20.399999999999999">
      <c r="A87" s="104"/>
      <c r="B87" s="119"/>
      <c r="C87" s="28" t="s">
        <v>9</v>
      </c>
      <c r="D87" s="15">
        <v>0</v>
      </c>
      <c r="E87" s="15">
        <v>0</v>
      </c>
      <c r="F87" s="15">
        <v>0</v>
      </c>
      <c r="G87" s="15">
        <v>0</v>
      </c>
      <c r="H87" s="16">
        <f t="shared" si="8"/>
        <v>0</v>
      </c>
      <c r="I87" s="15">
        <v>0</v>
      </c>
      <c r="J87" s="16">
        <f t="shared" si="9"/>
        <v>0</v>
      </c>
      <c r="K87" s="16">
        <f t="shared" si="12"/>
        <v>0</v>
      </c>
      <c r="L87" s="16">
        <f t="shared" si="13"/>
        <v>0</v>
      </c>
      <c r="M87" s="15">
        <f t="shared" si="10"/>
        <v>0</v>
      </c>
      <c r="N87" s="108"/>
      <c r="O87" s="108"/>
      <c r="P87" s="108"/>
      <c r="Q87" s="108"/>
      <c r="R87" s="108"/>
      <c r="S87" s="108"/>
    </row>
    <row r="88" spans="1:19">
      <c r="A88" s="104"/>
      <c r="B88" s="120"/>
      <c r="C88" s="28" t="s">
        <v>10</v>
      </c>
      <c r="D88" s="15">
        <f>D83+D84+D85+D86+D87</f>
        <v>0</v>
      </c>
      <c r="E88" s="15">
        <f>E83+E84+E85+E86+E87</f>
        <v>0</v>
      </c>
      <c r="F88" s="15">
        <f>F83+F84+F85+F86+F87</f>
        <v>3283000</v>
      </c>
      <c r="G88" s="15">
        <f>G83+G84+G85+G86+G87</f>
        <v>745444.95</v>
      </c>
      <c r="H88" s="16">
        <f t="shared" si="8"/>
        <v>22.70621230581785</v>
      </c>
      <c r="I88" s="15">
        <f>I83+I84+I85+I86+I87</f>
        <v>745383.27999999991</v>
      </c>
      <c r="J88" s="16">
        <f t="shared" si="9"/>
        <v>99.991727088633425</v>
      </c>
      <c r="K88" s="16">
        <f t="shared" si="12"/>
        <v>3283000</v>
      </c>
      <c r="L88" s="16">
        <f t="shared" si="13"/>
        <v>745383.27999999991</v>
      </c>
      <c r="M88" s="15">
        <f t="shared" si="10"/>
        <v>745383.27999999991</v>
      </c>
      <c r="N88" s="108"/>
      <c r="O88" s="108"/>
      <c r="P88" s="108"/>
      <c r="Q88" s="108"/>
      <c r="R88" s="108"/>
      <c r="S88" s="108"/>
    </row>
    <row r="89" spans="1:19" ht="20.399999999999999">
      <c r="A89" s="104">
        <v>13</v>
      </c>
      <c r="B89" s="118" t="s">
        <v>70</v>
      </c>
      <c r="C89" s="28" t="s">
        <v>6</v>
      </c>
      <c r="D89" s="15">
        <v>0</v>
      </c>
      <c r="E89" s="15">
        <v>0</v>
      </c>
      <c r="F89" s="15">
        <v>0</v>
      </c>
      <c r="G89" s="15">
        <v>0</v>
      </c>
      <c r="H89" s="16">
        <f t="shared" si="8"/>
        <v>0</v>
      </c>
      <c r="I89" s="15">
        <v>0</v>
      </c>
      <c r="J89" s="16">
        <f t="shared" si="9"/>
        <v>0</v>
      </c>
      <c r="K89" s="16">
        <f t="shared" si="12"/>
        <v>0</v>
      </c>
      <c r="L89" s="16">
        <f t="shared" si="13"/>
        <v>0</v>
      </c>
      <c r="M89" s="15">
        <f t="shared" si="10"/>
        <v>0</v>
      </c>
      <c r="N89" s="108" t="s">
        <v>71</v>
      </c>
      <c r="O89" s="108"/>
      <c r="P89" s="108"/>
      <c r="Q89" s="108"/>
      <c r="R89" s="108"/>
      <c r="S89" s="108"/>
    </row>
    <row r="90" spans="1:19" ht="30.6">
      <c r="A90" s="104"/>
      <c r="B90" s="119"/>
      <c r="C90" s="28" t="s">
        <v>7</v>
      </c>
      <c r="D90" s="15">
        <v>0</v>
      </c>
      <c r="E90" s="15">
        <v>0</v>
      </c>
      <c r="F90" s="15">
        <v>0</v>
      </c>
      <c r="G90" s="15">
        <v>0</v>
      </c>
      <c r="H90" s="16">
        <f t="shared" si="8"/>
        <v>0</v>
      </c>
      <c r="I90" s="15">
        <v>0</v>
      </c>
      <c r="J90" s="16">
        <f t="shared" si="9"/>
        <v>0</v>
      </c>
      <c r="K90" s="16">
        <f t="shared" si="12"/>
        <v>0</v>
      </c>
      <c r="L90" s="16">
        <f t="shared" si="13"/>
        <v>0</v>
      </c>
      <c r="M90" s="15">
        <f t="shared" si="10"/>
        <v>0</v>
      </c>
      <c r="N90" s="108"/>
      <c r="O90" s="108"/>
      <c r="P90" s="108"/>
      <c r="Q90" s="108"/>
      <c r="R90" s="108"/>
      <c r="S90" s="108"/>
    </row>
    <row r="91" spans="1:19" ht="81.599999999999994">
      <c r="A91" s="104"/>
      <c r="B91" s="119"/>
      <c r="C91" s="28" t="s">
        <v>14</v>
      </c>
      <c r="D91" s="15">
        <v>0</v>
      </c>
      <c r="E91" s="15">
        <v>0</v>
      </c>
      <c r="F91" s="15">
        <v>0</v>
      </c>
      <c r="G91" s="15">
        <v>0</v>
      </c>
      <c r="H91" s="16">
        <f t="shared" si="8"/>
        <v>0</v>
      </c>
      <c r="I91" s="15">
        <v>0</v>
      </c>
      <c r="J91" s="16">
        <f t="shared" si="9"/>
        <v>0</v>
      </c>
      <c r="K91" s="16">
        <f t="shared" si="12"/>
        <v>0</v>
      </c>
      <c r="L91" s="16">
        <f t="shared" si="13"/>
        <v>0</v>
      </c>
      <c r="M91" s="15">
        <f t="shared" si="10"/>
        <v>0</v>
      </c>
      <c r="N91" s="108"/>
      <c r="O91" s="108"/>
      <c r="P91" s="108"/>
      <c r="Q91" s="108"/>
      <c r="R91" s="108"/>
      <c r="S91" s="108"/>
    </row>
    <row r="92" spans="1:19" ht="91.8">
      <c r="A92" s="104"/>
      <c r="B92" s="119"/>
      <c r="C92" s="28" t="s">
        <v>8</v>
      </c>
      <c r="D92" s="15">
        <v>0</v>
      </c>
      <c r="E92" s="15">
        <v>0</v>
      </c>
      <c r="F92" s="15">
        <v>9612</v>
      </c>
      <c r="G92" s="15">
        <v>9612</v>
      </c>
      <c r="H92" s="16">
        <f t="shared" si="8"/>
        <v>100</v>
      </c>
      <c r="I92" s="15">
        <v>9612</v>
      </c>
      <c r="J92" s="16">
        <f t="shared" si="9"/>
        <v>100</v>
      </c>
      <c r="K92" s="16">
        <f t="shared" si="12"/>
        <v>9612</v>
      </c>
      <c r="L92" s="16">
        <f t="shared" si="13"/>
        <v>9612</v>
      </c>
      <c r="M92" s="15">
        <f t="shared" si="10"/>
        <v>9612</v>
      </c>
      <c r="N92" s="108"/>
      <c r="O92" s="108"/>
      <c r="P92" s="108"/>
      <c r="Q92" s="108"/>
      <c r="R92" s="108"/>
      <c r="S92" s="108"/>
    </row>
    <row r="93" spans="1:19" ht="20.399999999999999">
      <c r="A93" s="104"/>
      <c r="B93" s="119"/>
      <c r="C93" s="28" t="s">
        <v>9</v>
      </c>
      <c r="D93" s="15">
        <v>0</v>
      </c>
      <c r="E93" s="15">
        <v>0</v>
      </c>
      <c r="F93" s="15">
        <v>0</v>
      </c>
      <c r="G93" s="15">
        <v>0</v>
      </c>
      <c r="H93" s="16">
        <f t="shared" si="8"/>
        <v>0</v>
      </c>
      <c r="I93" s="15">
        <v>0</v>
      </c>
      <c r="J93" s="16">
        <f t="shared" si="9"/>
        <v>0</v>
      </c>
      <c r="K93" s="16">
        <f t="shared" si="12"/>
        <v>0</v>
      </c>
      <c r="L93" s="16">
        <f t="shared" si="13"/>
        <v>0</v>
      </c>
      <c r="M93" s="15">
        <f t="shared" si="10"/>
        <v>0</v>
      </c>
      <c r="N93" s="108"/>
      <c r="O93" s="108"/>
      <c r="P93" s="108"/>
      <c r="Q93" s="108"/>
      <c r="R93" s="108"/>
      <c r="S93" s="108"/>
    </row>
    <row r="94" spans="1:19">
      <c r="A94" s="104"/>
      <c r="B94" s="120"/>
      <c r="C94" s="28" t="s">
        <v>10</v>
      </c>
      <c r="D94" s="15">
        <f>D89+D90+D91+D92+D93</f>
        <v>0</v>
      </c>
      <c r="E94" s="15">
        <f>E89+E90+E91+E92+E93</f>
        <v>0</v>
      </c>
      <c r="F94" s="15">
        <f>F89+F90+F91+F92+F93</f>
        <v>9612</v>
      </c>
      <c r="G94" s="15">
        <f>G89+G90+G91+G92+G93</f>
        <v>9612</v>
      </c>
      <c r="H94" s="16">
        <f t="shared" si="8"/>
        <v>100</v>
      </c>
      <c r="I94" s="15">
        <f>I89+I90+I91+I92+I93</f>
        <v>9612</v>
      </c>
      <c r="J94" s="16">
        <f t="shared" si="9"/>
        <v>100</v>
      </c>
      <c r="K94" s="16">
        <f t="shared" si="12"/>
        <v>9612</v>
      </c>
      <c r="L94" s="16">
        <f t="shared" si="13"/>
        <v>9612</v>
      </c>
      <c r="M94" s="15">
        <f t="shared" si="10"/>
        <v>9612</v>
      </c>
      <c r="N94" s="108"/>
      <c r="O94" s="108"/>
      <c r="P94" s="108"/>
      <c r="Q94" s="108"/>
      <c r="R94" s="108"/>
      <c r="S94" s="108"/>
    </row>
    <row r="95" spans="1:19" ht="20.399999999999999">
      <c r="A95" s="104">
        <v>14</v>
      </c>
      <c r="B95" s="118" t="s">
        <v>72</v>
      </c>
      <c r="C95" s="28" t="s">
        <v>6</v>
      </c>
      <c r="D95" s="15">
        <v>0</v>
      </c>
      <c r="E95" s="15">
        <v>0</v>
      </c>
      <c r="F95" s="15">
        <v>0</v>
      </c>
      <c r="G95" s="15">
        <v>0</v>
      </c>
      <c r="H95" s="15">
        <v>0</v>
      </c>
      <c r="I95" s="15">
        <v>0</v>
      </c>
      <c r="J95" s="15">
        <v>0</v>
      </c>
      <c r="K95" s="15">
        <f t="shared" si="12"/>
        <v>0</v>
      </c>
      <c r="L95" s="15">
        <f t="shared" si="13"/>
        <v>0</v>
      </c>
      <c r="M95" s="15">
        <f>(L94:L95)</f>
        <v>0</v>
      </c>
      <c r="N95" s="108" t="s">
        <v>73</v>
      </c>
      <c r="O95" s="108"/>
      <c r="P95" s="108"/>
      <c r="Q95" s="108"/>
      <c r="R95" s="108"/>
      <c r="S95" s="108"/>
    </row>
    <row r="96" spans="1:19" ht="30.6">
      <c r="A96" s="104"/>
      <c r="B96" s="119"/>
      <c r="C96" s="28" t="s">
        <v>7</v>
      </c>
      <c r="D96" s="15">
        <v>0</v>
      </c>
      <c r="E96" s="15">
        <v>0</v>
      </c>
      <c r="F96" s="15">
        <v>0</v>
      </c>
      <c r="G96" s="15">
        <v>0</v>
      </c>
      <c r="H96" s="15">
        <v>0</v>
      </c>
      <c r="I96" s="15">
        <v>0</v>
      </c>
      <c r="J96" s="15">
        <v>0</v>
      </c>
      <c r="K96" s="15">
        <f t="shared" si="12"/>
        <v>0</v>
      </c>
      <c r="L96" s="15">
        <f t="shared" si="13"/>
        <v>0</v>
      </c>
      <c r="M96" s="15">
        <f>(L96)</f>
        <v>0</v>
      </c>
      <c r="N96" s="108"/>
      <c r="O96" s="108"/>
      <c r="P96" s="108"/>
      <c r="Q96" s="108"/>
      <c r="R96" s="108"/>
      <c r="S96" s="108"/>
    </row>
    <row r="97" spans="1:19" ht="81.599999999999994">
      <c r="A97" s="104"/>
      <c r="B97" s="119"/>
      <c r="C97" s="28" t="s">
        <v>14</v>
      </c>
      <c r="D97" s="15">
        <v>0</v>
      </c>
      <c r="E97" s="15">
        <v>0</v>
      </c>
      <c r="F97" s="15">
        <v>0</v>
      </c>
      <c r="G97" s="15">
        <v>0</v>
      </c>
      <c r="H97" s="15">
        <v>0</v>
      </c>
      <c r="I97" s="15">
        <v>0</v>
      </c>
      <c r="J97" s="15">
        <v>0</v>
      </c>
      <c r="K97" s="15">
        <f t="shared" si="12"/>
        <v>0</v>
      </c>
      <c r="L97" s="15">
        <f t="shared" si="13"/>
        <v>0</v>
      </c>
      <c r="M97" s="15">
        <f>(L97)</f>
        <v>0</v>
      </c>
      <c r="N97" s="108"/>
      <c r="O97" s="108"/>
      <c r="P97" s="108"/>
      <c r="Q97" s="108"/>
      <c r="R97" s="108"/>
      <c r="S97" s="108"/>
    </row>
    <row r="98" spans="1:19" ht="91.8">
      <c r="A98" s="104"/>
      <c r="B98" s="119"/>
      <c r="C98" s="28" t="s">
        <v>8</v>
      </c>
      <c r="D98" s="15">
        <v>0</v>
      </c>
      <c r="E98" s="15">
        <v>0</v>
      </c>
      <c r="F98" s="15">
        <f>(G98)</f>
        <v>20850</v>
      </c>
      <c r="G98" s="15">
        <v>20850</v>
      </c>
      <c r="H98" s="16">
        <f>(G98/F98*100)</f>
        <v>100</v>
      </c>
      <c r="I98" s="15">
        <v>20850</v>
      </c>
      <c r="J98" s="16">
        <v>0</v>
      </c>
      <c r="K98" s="16">
        <f t="shared" si="12"/>
        <v>20850</v>
      </c>
      <c r="L98" s="16">
        <f t="shared" si="13"/>
        <v>20850</v>
      </c>
      <c r="M98" s="15">
        <f>(L98)</f>
        <v>20850</v>
      </c>
      <c r="N98" s="108"/>
      <c r="O98" s="108"/>
      <c r="P98" s="108"/>
      <c r="Q98" s="108"/>
      <c r="R98" s="108"/>
      <c r="S98" s="108"/>
    </row>
    <row r="99" spans="1:19" ht="20.399999999999999">
      <c r="A99" s="104"/>
      <c r="B99" s="119"/>
      <c r="C99" s="28" t="s">
        <v>9</v>
      </c>
      <c r="D99" s="15">
        <v>0</v>
      </c>
      <c r="E99" s="15">
        <v>0</v>
      </c>
      <c r="F99" s="15">
        <v>0</v>
      </c>
      <c r="G99" s="15">
        <v>0</v>
      </c>
      <c r="H99" s="15">
        <v>0</v>
      </c>
      <c r="I99" s="15">
        <v>0</v>
      </c>
      <c r="J99" s="15">
        <v>0</v>
      </c>
      <c r="K99" s="15">
        <f t="shared" si="12"/>
        <v>0</v>
      </c>
      <c r="L99" s="15">
        <f t="shared" si="13"/>
        <v>0</v>
      </c>
      <c r="M99" s="15">
        <f>(L99)</f>
        <v>0</v>
      </c>
      <c r="N99" s="108"/>
      <c r="O99" s="108"/>
      <c r="P99" s="108"/>
      <c r="Q99" s="108"/>
      <c r="R99" s="108"/>
      <c r="S99" s="108"/>
    </row>
    <row r="100" spans="1:19">
      <c r="A100" s="104"/>
      <c r="B100" s="120"/>
      <c r="C100" s="28" t="s">
        <v>10</v>
      </c>
      <c r="D100" s="15">
        <v>0</v>
      </c>
      <c r="E100" s="15">
        <v>0</v>
      </c>
      <c r="F100" s="15">
        <f>(F98)</f>
        <v>20850</v>
      </c>
      <c r="G100" s="15">
        <f>(G98)</f>
        <v>20850</v>
      </c>
      <c r="H100" s="16">
        <v>0</v>
      </c>
      <c r="I100" s="15">
        <f>(I98)</f>
        <v>20850</v>
      </c>
      <c r="J100" s="16">
        <f>(J98)</f>
        <v>0</v>
      </c>
      <c r="K100" s="16">
        <f t="shared" si="12"/>
        <v>20850</v>
      </c>
      <c r="L100" s="16">
        <f t="shared" si="13"/>
        <v>20850</v>
      </c>
      <c r="M100" s="15">
        <f>(L100)</f>
        <v>20850</v>
      </c>
      <c r="N100" s="108"/>
      <c r="O100" s="108"/>
      <c r="P100" s="108"/>
      <c r="Q100" s="108"/>
      <c r="R100" s="108"/>
      <c r="S100" s="108"/>
    </row>
    <row r="101" spans="1:19">
      <c r="A101" s="29"/>
      <c r="B101" s="29"/>
      <c r="C101" s="29"/>
      <c r="D101" s="29"/>
      <c r="E101" s="29"/>
      <c r="F101" s="29"/>
      <c r="G101" s="29"/>
      <c r="H101" s="29"/>
      <c r="I101" s="29"/>
      <c r="J101" s="29"/>
      <c r="K101" s="29"/>
      <c r="L101" s="29"/>
      <c r="M101" s="29"/>
      <c r="N101" s="29"/>
      <c r="O101" s="29"/>
      <c r="P101" s="29"/>
      <c r="Q101" s="29"/>
      <c r="R101" s="29"/>
      <c r="S101" s="29"/>
    </row>
    <row r="102" spans="1:19">
      <c r="A102" s="29"/>
      <c r="B102" s="29"/>
      <c r="C102" s="29"/>
      <c r="D102" s="29"/>
      <c r="E102" s="29"/>
      <c r="F102" s="29"/>
      <c r="G102" s="29"/>
      <c r="H102" s="29"/>
      <c r="I102" s="29"/>
      <c r="J102" s="29"/>
      <c r="K102" s="29"/>
      <c r="L102" s="29"/>
      <c r="M102" s="29"/>
      <c r="N102" s="29"/>
      <c r="O102" s="29"/>
      <c r="P102" s="29"/>
      <c r="Q102" s="29"/>
      <c r="R102" s="29"/>
      <c r="S102" s="29"/>
    </row>
    <row r="103" spans="1:19">
      <c r="A103" s="29"/>
      <c r="B103" s="29"/>
      <c r="C103" s="29"/>
      <c r="D103" s="29"/>
      <c r="E103" s="29"/>
      <c r="F103" s="29"/>
      <c r="G103" s="29"/>
      <c r="H103" s="29"/>
      <c r="I103" s="29"/>
      <c r="J103" s="29"/>
      <c r="K103" s="29"/>
      <c r="L103" s="29"/>
      <c r="M103" s="29"/>
      <c r="N103" s="29"/>
      <c r="O103" s="29"/>
      <c r="P103" s="29"/>
      <c r="Q103" s="29"/>
      <c r="R103" s="29"/>
      <c r="S103" s="29"/>
    </row>
    <row r="104" spans="1:19">
      <c r="A104" s="29"/>
      <c r="B104" s="29"/>
      <c r="C104" s="29"/>
      <c r="D104" s="29"/>
      <c r="E104" s="29"/>
      <c r="F104" s="29"/>
      <c r="G104" s="29"/>
      <c r="H104" s="29"/>
      <c r="I104" s="29"/>
      <c r="J104" s="29"/>
      <c r="K104" s="29"/>
      <c r="L104" s="29"/>
      <c r="M104" s="29"/>
      <c r="N104" s="29"/>
      <c r="O104" s="29"/>
      <c r="P104" s="29"/>
      <c r="Q104" s="29"/>
      <c r="R104" s="29"/>
      <c r="S104" s="29"/>
    </row>
    <row r="105" spans="1:19">
      <c r="A105" s="29"/>
      <c r="B105" s="29"/>
      <c r="C105" s="29"/>
      <c r="D105" s="29"/>
      <c r="E105" s="29"/>
      <c r="F105" s="29"/>
      <c r="G105" s="29"/>
      <c r="H105" s="29"/>
      <c r="I105" s="29"/>
      <c r="J105" s="29"/>
      <c r="K105" s="29"/>
      <c r="L105" s="29"/>
      <c r="M105" s="29"/>
      <c r="N105" s="29"/>
      <c r="O105" s="29"/>
      <c r="P105" s="29"/>
      <c r="Q105" s="29"/>
      <c r="R105" s="29"/>
      <c r="S105" s="29"/>
    </row>
    <row r="106" spans="1:19">
      <c r="A106" s="29"/>
      <c r="B106" s="29"/>
      <c r="C106" s="29"/>
      <c r="D106" s="29"/>
      <c r="E106" s="29"/>
      <c r="F106" s="29"/>
      <c r="G106" s="29"/>
      <c r="H106" s="29"/>
      <c r="I106" s="29"/>
      <c r="J106" s="29"/>
      <c r="K106" s="29"/>
      <c r="L106" s="29"/>
      <c r="M106" s="29"/>
      <c r="N106" s="29"/>
      <c r="O106" s="29"/>
      <c r="P106" s="29"/>
      <c r="Q106" s="29"/>
      <c r="R106" s="29"/>
      <c r="S106" s="29"/>
    </row>
    <row r="107" spans="1:19">
      <c r="A107" s="29"/>
      <c r="B107" s="29"/>
      <c r="C107" s="29"/>
      <c r="D107" s="29"/>
      <c r="E107" s="29"/>
      <c r="F107" s="29"/>
      <c r="G107" s="29"/>
      <c r="H107" s="29"/>
      <c r="I107" s="29"/>
      <c r="J107" s="29"/>
      <c r="K107" s="29"/>
      <c r="L107" s="29"/>
      <c r="M107" s="29"/>
      <c r="N107" s="29"/>
      <c r="O107" s="29"/>
      <c r="P107" s="29"/>
      <c r="Q107" s="29"/>
      <c r="R107" s="29"/>
      <c r="S107" s="29"/>
    </row>
    <row r="108" spans="1:19">
      <c r="A108" s="29"/>
      <c r="B108" s="29"/>
      <c r="C108" s="29"/>
      <c r="D108" s="29"/>
      <c r="E108" s="29"/>
      <c r="F108" s="29"/>
      <c r="G108" s="29"/>
      <c r="H108" s="29"/>
      <c r="I108" s="29"/>
      <c r="J108" s="29"/>
      <c r="K108" s="29"/>
      <c r="L108" s="29"/>
      <c r="M108" s="29"/>
      <c r="N108" s="29"/>
      <c r="O108" s="29"/>
      <c r="P108" s="29"/>
      <c r="Q108" s="29"/>
      <c r="R108" s="29"/>
      <c r="S108" s="29"/>
    </row>
    <row r="109" spans="1:19">
      <c r="A109" s="29"/>
      <c r="B109" s="29"/>
      <c r="C109" s="29"/>
      <c r="D109" s="29"/>
      <c r="E109" s="29"/>
      <c r="F109" s="29"/>
      <c r="G109" s="29"/>
      <c r="H109" s="29"/>
      <c r="I109" s="29"/>
      <c r="J109" s="29"/>
      <c r="K109" s="29"/>
      <c r="L109" s="29"/>
      <c r="M109" s="29"/>
      <c r="N109" s="29"/>
      <c r="O109" s="29"/>
      <c r="P109" s="29"/>
      <c r="Q109" s="29"/>
      <c r="R109" s="29"/>
      <c r="S109" s="29"/>
    </row>
    <row r="110" spans="1:19">
      <c r="A110" s="29"/>
      <c r="B110" s="29"/>
      <c r="C110" s="29"/>
      <c r="D110" s="29"/>
      <c r="E110" s="29"/>
      <c r="F110" s="29"/>
      <c r="G110" s="29"/>
      <c r="H110" s="29"/>
      <c r="I110" s="29"/>
      <c r="J110" s="29"/>
      <c r="K110" s="29"/>
      <c r="L110" s="29"/>
      <c r="M110" s="29"/>
      <c r="N110" s="29"/>
      <c r="O110" s="29"/>
      <c r="P110" s="29"/>
      <c r="Q110" s="29"/>
      <c r="R110" s="29"/>
      <c r="S110" s="29"/>
    </row>
    <row r="111" spans="1:19">
      <c r="A111" s="29"/>
      <c r="B111" s="29"/>
      <c r="C111" s="29"/>
      <c r="D111" s="29"/>
      <c r="E111" s="29"/>
      <c r="F111" s="29"/>
      <c r="G111" s="29"/>
      <c r="H111" s="29"/>
      <c r="I111" s="29"/>
      <c r="J111" s="29"/>
      <c r="K111" s="29"/>
      <c r="L111" s="29"/>
      <c r="M111" s="29"/>
      <c r="N111" s="29"/>
      <c r="O111" s="29"/>
      <c r="P111" s="29"/>
      <c r="Q111" s="29"/>
      <c r="R111" s="29"/>
      <c r="S111" s="29"/>
    </row>
    <row r="112" spans="1:19">
      <c r="A112" s="29"/>
      <c r="B112" s="29"/>
      <c r="C112" s="29"/>
      <c r="D112" s="29"/>
      <c r="E112" s="29"/>
      <c r="F112" s="29"/>
      <c r="G112" s="29"/>
      <c r="H112" s="29"/>
      <c r="I112" s="29"/>
      <c r="J112" s="29"/>
      <c r="K112" s="29"/>
      <c r="L112" s="29"/>
      <c r="M112" s="29"/>
      <c r="N112" s="29"/>
      <c r="O112" s="29"/>
      <c r="P112" s="29"/>
      <c r="Q112" s="29"/>
      <c r="R112" s="29"/>
      <c r="S112" s="29"/>
    </row>
    <row r="113" spans="1:19">
      <c r="A113" s="29"/>
      <c r="B113" s="29"/>
      <c r="C113" s="29"/>
      <c r="D113" s="29"/>
      <c r="E113" s="29"/>
      <c r="F113" s="29"/>
      <c r="G113" s="29"/>
      <c r="H113" s="29"/>
      <c r="I113" s="29"/>
      <c r="J113" s="29"/>
      <c r="K113" s="29"/>
      <c r="L113" s="29"/>
      <c r="M113" s="29"/>
      <c r="N113" s="29"/>
      <c r="O113" s="29"/>
      <c r="P113" s="29"/>
      <c r="Q113" s="29"/>
      <c r="R113" s="29"/>
      <c r="S113" s="29"/>
    </row>
    <row r="114" spans="1:19">
      <c r="A114" s="29"/>
      <c r="B114" s="29"/>
      <c r="C114" s="29"/>
      <c r="D114" s="29"/>
      <c r="E114" s="29"/>
      <c r="F114" s="29"/>
      <c r="G114" s="29"/>
      <c r="H114" s="29"/>
      <c r="I114" s="29"/>
      <c r="J114" s="29"/>
      <c r="K114" s="29"/>
      <c r="L114" s="29"/>
      <c r="M114" s="29"/>
      <c r="N114" s="29"/>
      <c r="O114" s="29"/>
      <c r="P114" s="29"/>
      <c r="Q114" s="29"/>
      <c r="R114" s="29"/>
      <c r="S114" s="29"/>
    </row>
    <row r="115" spans="1:19">
      <c r="A115" s="29"/>
      <c r="B115" s="29"/>
      <c r="C115" s="29"/>
      <c r="D115" s="29"/>
      <c r="E115" s="29"/>
      <c r="F115" s="29"/>
      <c r="G115" s="29"/>
      <c r="H115" s="29"/>
      <c r="I115" s="29"/>
      <c r="J115" s="29"/>
      <c r="K115" s="29"/>
      <c r="L115" s="29"/>
      <c r="M115" s="29"/>
      <c r="N115" s="29"/>
      <c r="O115" s="29"/>
      <c r="P115" s="29"/>
      <c r="Q115" s="29"/>
      <c r="R115" s="29"/>
      <c r="S115" s="29"/>
    </row>
    <row r="116" spans="1:19">
      <c r="A116" s="29"/>
      <c r="B116" s="29"/>
      <c r="C116" s="29"/>
      <c r="D116" s="29"/>
      <c r="E116" s="29"/>
      <c r="F116" s="29"/>
      <c r="G116" s="29"/>
      <c r="H116" s="29"/>
      <c r="I116" s="29"/>
      <c r="J116" s="29"/>
      <c r="K116" s="29"/>
      <c r="L116" s="29"/>
      <c r="M116" s="29"/>
      <c r="N116" s="29"/>
      <c r="O116" s="29"/>
      <c r="P116" s="29"/>
      <c r="Q116" s="29"/>
      <c r="R116" s="29"/>
      <c r="S116" s="29"/>
    </row>
    <row r="117" spans="1:19">
      <c r="A117" s="29"/>
      <c r="B117" s="29"/>
      <c r="C117" s="29"/>
      <c r="D117" s="29"/>
      <c r="E117" s="29"/>
      <c r="F117" s="29"/>
      <c r="G117" s="29"/>
      <c r="H117" s="29"/>
      <c r="I117" s="29"/>
      <c r="J117" s="29"/>
      <c r="K117" s="29"/>
      <c r="L117" s="29"/>
      <c r="M117" s="29"/>
      <c r="N117" s="29"/>
      <c r="O117" s="29"/>
      <c r="P117" s="29"/>
      <c r="Q117" s="29"/>
      <c r="R117" s="29"/>
      <c r="S117" s="29"/>
    </row>
    <row r="118" spans="1:19">
      <c r="A118" s="29"/>
      <c r="B118" s="29"/>
      <c r="C118" s="29"/>
      <c r="D118" s="29"/>
      <c r="E118" s="29"/>
      <c r="F118" s="29"/>
      <c r="G118" s="29"/>
      <c r="H118" s="29"/>
      <c r="I118" s="29"/>
      <c r="J118" s="29"/>
      <c r="K118" s="29"/>
      <c r="L118" s="29"/>
      <c r="M118" s="29"/>
      <c r="N118" s="29"/>
      <c r="O118" s="29"/>
      <c r="P118" s="29"/>
      <c r="Q118" s="29"/>
      <c r="R118" s="29"/>
      <c r="S118" s="29"/>
    </row>
    <row r="119" spans="1:19">
      <c r="A119" s="29"/>
      <c r="B119" s="29"/>
      <c r="C119" s="29"/>
      <c r="D119" s="29"/>
      <c r="E119" s="29"/>
      <c r="F119" s="29"/>
      <c r="G119" s="29"/>
      <c r="H119" s="29"/>
      <c r="I119" s="29"/>
      <c r="J119" s="29"/>
      <c r="K119" s="29"/>
      <c r="L119" s="29"/>
      <c r="M119" s="29"/>
      <c r="N119" s="29"/>
      <c r="O119" s="29"/>
      <c r="P119" s="29"/>
      <c r="Q119" s="29"/>
      <c r="R119" s="29"/>
      <c r="S119" s="29"/>
    </row>
    <row r="120" spans="1:19">
      <c r="A120" s="29"/>
      <c r="B120" s="29"/>
      <c r="C120" s="29"/>
      <c r="D120" s="29"/>
      <c r="E120" s="29"/>
      <c r="F120" s="29"/>
      <c r="G120" s="29"/>
      <c r="H120" s="29"/>
      <c r="I120" s="29"/>
      <c r="J120" s="29"/>
      <c r="K120" s="29"/>
      <c r="L120" s="29"/>
      <c r="M120" s="29"/>
      <c r="N120" s="29"/>
      <c r="O120" s="29"/>
      <c r="P120" s="29"/>
      <c r="Q120" s="29"/>
      <c r="R120" s="29"/>
      <c r="S120" s="29"/>
    </row>
    <row r="121" spans="1:19">
      <c r="A121" s="29"/>
      <c r="B121" s="29"/>
      <c r="C121" s="29"/>
      <c r="D121" s="29"/>
      <c r="E121" s="29"/>
      <c r="F121" s="29"/>
      <c r="G121" s="29"/>
      <c r="H121" s="29"/>
      <c r="I121" s="29"/>
      <c r="J121" s="29"/>
      <c r="K121" s="29"/>
      <c r="L121" s="29"/>
      <c r="M121" s="29"/>
      <c r="N121" s="29"/>
      <c r="O121" s="29"/>
      <c r="P121" s="29"/>
      <c r="Q121" s="29"/>
      <c r="R121" s="29"/>
      <c r="S121" s="29"/>
    </row>
    <row r="122" spans="1:19">
      <c r="A122" s="29"/>
      <c r="B122" s="29"/>
      <c r="C122" s="29"/>
      <c r="D122" s="29"/>
      <c r="E122" s="29"/>
      <c r="F122" s="29"/>
      <c r="G122" s="29"/>
      <c r="H122" s="29"/>
      <c r="I122" s="29"/>
      <c r="J122" s="29"/>
      <c r="K122" s="29"/>
      <c r="L122" s="29"/>
      <c r="M122" s="29"/>
      <c r="N122" s="29"/>
      <c r="O122" s="29"/>
      <c r="P122" s="29"/>
      <c r="Q122" s="29"/>
      <c r="R122" s="29"/>
      <c r="S122" s="29"/>
    </row>
    <row r="123" spans="1:19">
      <c r="A123" s="29"/>
      <c r="B123" s="29"/>
      <c r="C123" s="29"/>
      <c r="D123" s="29"/>
      <c r="E123" s="29"/>
      <c r="F123" s="29"/>
      <c r="G123" s="29"/>
      <c r="H123" s="29"/>
      <c r="I123" s="29"/>
      <c r="J123" s="29"/>
      <c r="K123" s="29"/>
      <c r="L123" s="29"/>
      <c r="M123" s="29"/>
      <c r="N123" s="29"/>
      <c r="O123" s="29"/>
      <c r="P123" s="29"/>
      <c r="Q123" s="29"/>
      <c r="R123" s="29"/>
      <c r="S123" s="29"/>
    </row>
    <row r="124" spans="1:19">
      <c r="A124" s="29"/>
      <c r="B124" s="29"/>
      <c r="C124" s="29"/>
      <c r="D124" s="29"/>
      <c r="E124" s="29"/>
      <c r="F124" s="29"/>
      <c r="G124" s="29"/>
      <c r="H124" s="29"/>
      <c r="I124" s="29"/>
      <c r="J124" s="29"/>
      <c r="K124" s="29"/>
      <c r="L124" s="29"/>
      <c r="M124" s="29"/>
      <c r="N124" s="29"/>
      <c r="O124" s="29"/>
      <c r="P124" s="29"/>
      <c r="Q124" s="29"/>
      <c r="R124" s="29"/>
      <c r="S124" s="29"/>
    </row>
    <row r="125" spans="1:19">
      <c r="A125" s="29"/>
      <c r="B125" s="29"/>
      <c r="C125" s="29"/>
      <c r="D125" s="29"/>
      <c r="E125" s="29"/>
      <c r="F125" s="29"/>
      <c r="G125" s="29"/>
      <c r="H125" s="29"/>
      <c r="I125" s="29"/>
      <c r="J125" s="29"/>
      <c r="K125" s="29"/>
      <c r="L125" s="29"/>
      <c r="M125" s="29"/>
      <c r="N125" s="29"/>
      <c r="O125" s="29"/>
      <c r="P125" s="29"/>
      <c r="Q125" s="29"/>
      <c r="R125" s="29"/>
      <c r="S125" s="29"/>
    </row>
    <row r="126" spans="1:19">
      <c r="A126" s="29"/>
      <c r="B126" s="29"/>
      <c r="C126" s="29"/>
      <c r="D126" s="29"/>
      <c r="E126" s="29"/>
      <c r="F126" s="29"/>
      <c r="G126" s="29"/>
      <c r="H126" s="29"/>
      <c r="I126" s="29"/>
      <c r="J126" s="29"/>
      <c r="K126" s="29"/>
      <c r="L126" s="29"/>
      <c r="M126" s="29"/>
      <c r="N126" s="29"/>
      <c r="O126" s="29"/>
      <c r="P126" s="29"/>
      <c r="Q126" s="29"/>
      <c r="R126" s="29"/>
      <c r="S126" s="29"/>
    </row>
    <row r="127" spans="1:19">
      <c r="A127" s="29"/>
      <c r="B127" s="29"/>
      <c r="C127" s="29"/>
      <c r="D127" s="29"/>
      <c r="E127" s="29"/>
      <c r="F127" s="29"/>
      <c r="G127" s="29"/>
      <c r="H127" s="29"/>
      <c r="I127" s="29"/>
      <c r="J127" s="29"/>
      <c r="K127" s="29"/>
      <c r="L127" s="29"/>
      <c r="M127" s="29"/>
      <c r="N127" s="29"/>
      <c r="O127" s="29"/>
      <c r="P127" s="29"/>
      <c r="Q127" s="29"/>
      <c r="R127" s="29"/>
      <c r="S127" s="29"/>
    </row>
    <row r="128" spans="1:19">
      <c r="A128" s="29"/>
      <c r="B128" s="29"/>
      <c r="C128" s="29"/>
      <c r="D128" s="29"/>
      <c r="E128" s="29"/>
      <c r="F128" s="29"/>
      <c r="G128" s="29"/>
      <c r="H128" s="29"/>
      <c r="I128" s="29"/>
      <c r="J128" s="29"/>
      <c r="K128" s="29"/>
      <c r="L128" s="29"/>
      <c r="M128" s="29"/>
      <c r="N128" s="29"/>
      <c r="O128" s="29"/>
      <c r="P128" s="29"/>
      <c r="Q128" s="29"/>
      <c r="R128" s="29"/>
      <c r="S128" s="29"/>
    </row>
    <row r="129" spans="1:19">
      <c r="A129" s="29"/>
      <c r="B129" s="29"/>
      <c r="C129" s="29"/>
      <c r="D129" s="29"/>
      <c r="E129" s="29"/>
      <c r="F129" s="29"/>
      <c r="G129" s="29"/>
      <c r="H129" s="29"/>
      <c r="I129" s="29"/>
      <c r="J129" s="29"/>
      <c r="K129" s="29"/>
      <c r="L129" s="29"/>
      <c r="M129" s="29"/>
      <c r="N129" s="29"/>
      <c r="O129" s="29"/>
      <c r="P129" s="29"/>
      <c r="Q129" s="29"/>
      <c r="R129" s="29"/>
      <c r="S129" s="29"/>
    </row>
    <row r="130" spans="1:19">
      <c r="A130" s="29"/>
      <c r="B130" s="29"/>
      <c r="C130" s="29"/>
      <c r="D130" s="29"/>
      <c r="E130" s="29"/>
      <c r="F130" s="29"/>
      <c r="G130" s="29"/>
      <c r="H130" s="29"/>
      <c r="I130" s="29"/>
      <c r="J130" s="29"/>
      <c r="K130" s="29"/>
      <c r="L130" s="29"/>
      <c r="M130" s="29"/>
      <c r="N130" s="29"/>
      <c r="O130" s="29"/>
      <c r="P130" s="29"/>
      <c r="Q130" s="29"/>
      <c r="R130" s="29"/>
      <c r="S130" s="29"/>
    </row>
    <row r="131" spans="1:19">
      <c r="A131" s="29"/>
      <c r="B131" s="29"/>
      <c r="C131" s="29"/>
      <c r="D131" s="29"/>
      <c r="E131" s="29"/>
      <c r="F131" s="29"/>
      <c r="G131" s="29"/>
      <c r="H131" s="29"/>
      <c r="I131" s="29"/>
      <c r="J131" s="29"/>
      <c r="K131" s="29"/>
      <c r="L131" s="29"/>
      <c r="M131" s="29"/>
      <c r="N131" s="29"/>
      <c r="O131" s="29"/>
      <c r="P131" s="29"/>
      <c r="Q131" s="29"/>
      <c r="R131" s="29"/>
      <c r="S131" s="29"/>
    </row>
    <row r="132" spans="1:19">
      <c r="A132" s="29"/>
      <c r="B132" s="29"/>
      <c r="C132" s="29"/>
      <c r="D132" s="29"/>
      <c r="E132" s="29"/>
      <c r="F132" s="29"/>
      <c r="G132" s="29"/>
      <c r="H132" s="29"/>
      <c r="I132" s="29"/>
      <c r="J132" s="29"/>
      <c r="K132" s="29"/>
      <c r="L132" s="29"/>
      <c r="M132" s="29"/>
      <c r="N132" s="29"/>
      <c r="O132" s="29"/>
      <c r="P132" s="29"/>
      <c r="Q132" s="29"/>
      <c r="R132" s="29"/>
      <c r="S132" s="29"/>
    </row>
    <row r="133" spans="1:19">
      <c r="A133" s="29"/>
      <c r="B133" s="29"/>
      <c r="C133" s="29"/>
      <c r="D133" s="29"/>
      <c r="E133" s="29"/>
      <c r="F133" s="29"/>
      <c r="G133" s="29"/>
      <c r="H133" s="29"/>
      <c r="I133" s="29"/>
      <c r="J133" s="29"/>
      <c r="K133" s="29"/>
      <c r="L133" s="29"/>
      <c r="M133" s="29"/>
      <c r="N133" s="29"/>
      <c r="O133" s="29"/>
      <c r="P133" s="29"/>
      <c r="Q133" s="29"/>
      <c r="R133" s="29"/>
      <c r="S133" s="29"/>
    </row>
    <row r="134" spans="1:19">
      <c r="A134" s="29"/>
      <c r="B134" s="29"/>
      <c r="C134" s="29"/>
      <c r="D134" s="29"/>
      <c r="E134" s="29"/>
      <c r="F134" s="29"/>
      <c r="G134" s="29"/>
      <c r="H134" s="29"/>
      <c r="I134" s="29"/>
      <c r="J134" s="29"/>
      <c r="K134" s="29"/>
      <c r="L134" s="29"/>
      <c r="M134" s="29"/>
      <c r="N134" s="29"/>
      <c r="O134" s="29"/>
      <c r="P134" s="29"/>
      <c r="Q134" s="29"/>
      <c r="R134" s="29"/>
      <c r="S134" s="29"/>
    </row>
    <row r="135" spans="1:19">
      <c r="A135" s="29"/>
      <c r="B135" s="29"/>
      <c r="C135" s="29"/>
      <c r="D135" s="29"/>
      <c r="E135" s="29"/>
      <c r="F135" s="29"/>
      <c r="G135" s="29"/>
      <c r="H135" s="29"/>
      <c r="I135" s="29"/>
      <c r="J135" s="29"/>
      <c r="K135" s="29"/>
      <c r="L135" s="29"/>
      <c r="M135" s="29"/>
      <c r="N135" s="29"/>
      <c r="O135" s="29"/>
      <c r="P135" s="29"/>
      <c r="Q135" s="29"/>
      <c r="R135" s="29"/>
      <c r="S135" s="29"/>
    </row>
    <row r="136" spans="1:19">
      <c r="A136" s="29"/>
      <c r="B136" s="29"/>
      <c r="C136" s="29"/>
      <c r="D136" s="29"/>
      <c r="E136" s="29"/>
      <c r="F136" s="29"/>
      <c r="G136" s="29"/>
      <c r="H136" s="29"/>
      <c r="I136" s="29"/>
      <c r="J136" s="29"/>
      <c r="K136" s="29"/>
      <c r="L136" s="29"/>
      <c r="M136" s="29"/>
      <c r="N136" s="29"/>
      <c r="O136" s="29"/>
      <c r="P136" s="29"/>
      <c r="Q136" s="29"/>
      <c r="R136" s="29"/>
      <c r="S136" s="29"/>
    </row>
    <row r="137" spans="1:19">
      <c r="A137" s="29"/>
      <c r="B137" s="29"/>
      <c r="C137" s="29"/>
      <c r="D137" s="29"/>
      <c r="E137" s="29"/>
      <c r="F137" s="29"/>
      <c r="G137" s="29"/>
      <c r="H137" s="29"/>
      <c r="I137" s="29"/>
      <c r="J137" s="29"/>
      <c r="K137" s="29"/>
      <c r="L137" s="29"/>
      <c r="M137" s="29"/>
      <c r="N137" s="29"/>
      <c r="O137" s="29"/>
      <c r="P137" s="29"/>
      <c r="Q137" s="29"/>
      <c r="R137" s="29"/>
      <c r="S137" s="29"/>
    </row>
    <row r="138" spans="1:19">
      <c r="A138" s="29"/>
      <c r="B138" s="29"/>
      <c r="C138" s="29"/>
      <c r="D138" s="29"/>
      <c r="E138" s="29"/>
      <c r="F138" s="29"/>
      <c r="G138" s="29"/>
      <c r="H138" s="29"/>
      <c r="I138" s="29"/>
      <c r="J138" s="29"/>
      <c r="K138" s="29"/>
      <c r="L138" s="29"/>
      <c r="M138" s="29"/>
      <c r="N138" s="29"/>
      <c r="O138" s="29"/>
      <c r="P138" s="29"/>
      <c r="Q138" s="29"/>
      <c r="R138" s="29"/>
      <c r="S138" s="29"/>
    </row>
    <row r="139" spans="1:19">
      <c r="A139" s="29"/>
      <c r="B139" s="29"/>
      <c r="C139" s="29"/>
      <c r="D139" s="29"/>
      <c r="E139" s="29"/>
      <c r="F139" s="29"/>
      <c r="G139" s="29"/>
      <c r="H139" s="29"/>
      <c r="I139" s="29"/>
      <c r="J139" s="29"/>
      <c r="K139" s="29"/>
      <c r="L139" s="29"/>
      <c r="M139" s="29"/>
      <c r="N139" s="29"/>
      <c r="O139" s="29"/>
      <c r="P139" s="29"/>
      <c r="Q139" s="29"/>
      <c r="R139" s="29"/>
      <c r="S139" s="29"/>
    </row>
    <row r="140" spans="1:19">
      <c r="A140" s="29"/>
      <c r="B140" s="29"/>
      <c r="C140" s="29"/>
      <c r="D140" s="29"/>
      <c r="E140" s="29"/>
      <c r="F140" s="29"/>
      <c r="G140" s="29"/>
      <c r="H140" s="29"/>
      <c r="I140" s="29"/>
      <c r="J140" s="29"/>
      <c r="K140" s="29"/>
      <c r="L140" s="29"/>
      <c r="M140" s="29"/>
      <c r="N140" s="29"/>
      <c r="O140" s="29"/>
      <c r="P140" s="29"/>
      <c r="Q140" s="29"/>
      <c r="R140" s="29"/>
      <c r="S140" s="29"/>
    </row>
    <row r="141" spans="1:19">
      <c r="A141" s="29"/>
      <c r="B141" s="29"/>
      <c r="C141" s="29"/>
      <c r="D141" s="29"/>
      <c r="E141" s="29"/>
      <c r="F141" s="29"/>
      <c r="G141" s="29"/>
      <c r="H141" s="29"/>
      <c r="I141" s="29"/>
      <c r="J141" s="29"/>
      <c r="K141" s="29"/>
      <c r="L141" s="29"/>
      <c r="M141" s="29"/>
      <c r="N141" s="29"/>
      <c r="O141" s="29"/>
      <c r="P141" s="29"/>
      <c r="Q141" s="29"/>
      <c r="R141" s="29"/>
      <c r="S141" s="29"/>
    </row>
    <row r="142" spans="1:19">
      <c r="A142" s="29"/>
      <c r="B142" s="29"/>
      <c r="C142" s="29"/>
      <c r="D142" s="29"/>
      <c r="E142" s="29"/>
      <c r="F142" s="29"/>
      <c r="G142" s="29"/>
      <c r="H142" s="29"/>
      <c r="I142" s="29"/>
      <c r="J142" s="29"/>
      <c r="K142" s="29"/>
      <c r="L142" s="29"/>
      <c r="M142" s="29"/>
      <c r="N142" s="29"/>
      <c r="O142" s="29"/>
      <c r="P142" s="29"/>
      <c r="Q142" s="29"/>
      <c r="R142" s="29"/>
      <c r="S142" s="29"/>
    </row>
  </sheetData>
  <mergeCells count="58">
    <mergeCell ref="A77:A82"/>
    <mergeCell ref="B77:B82"/>
    <mergeCell ref="N77:S82"/>
    <mergeCell ref="A95:A100"/>
    <mergeCell ref="B95:B100"/>
    <mergeCell ref="N95:S100"/>
    <mergeCell ref="A83:A88"/>
    <mergeCell ref="B83:B88"/>
    <mergeCell ref="N83:S88"/>
    <mergeCell ref="A89:A94"/>
    <mergeCell ref="B89:B94"/>
    <mergeCell ref="N89:S94"/>
    <mergeCell ref="A65:A70"/>
    <mergeCell ref="B65:B70"/>
    <mergeCell ref="N65:S70"/>
    <mergeCell ref="A71:A76"/>
    <mergeCell ref="B71:B76"/>
    <mergeCell ref="N71:S76"/>
    <mergeCell ref="A53:A58"/>
    <mergeCell ref="B53:B58"/>
    <mergeCell ref="N53:S58"/>
    <mergeCell ref="A59:A64"/>
    <mergeCell ref="B59:B64"/>
    <mergeCell ref="N59:S64"/>
    <mergeCell ref="A41:A46"/>
    <mergeCell ref="B41:B46"/>
    <mergeCell ref="N41:S46"/>
    <mergeCell ref="A47:A52"/>
    <mergeCell ref="B47:B52"/>
    <mergeCell ref="N47:S52"/>
    <mergeCell ref="A29:A34"/>
    <mergeCell ref="B29:B34"/>
    <mergeCell ref="N29:S34"/>
    <mergeCell ref="A35:A40"/>
    <mergeCell ref="B35:B40"/>
    <mergeCell ref="N35:S40"/>
    <mergeCell ref="A11:A16"/>
    <mergeCell ref="B11:B16"/>
    <mergeCell ref="N11:S16"/>
    <mergeCell ref="A23:A28"/>
    <mergeCell ref="B23:B28"/>
    <mergeCell ref="N23:S28"/>
    <mergeCell ref="P1:S1"/>
    <mergeCell ref="P2:S2"/>
    <mergeCell ref="P3:S3"/>
    <mergeCell ref="P4:S4"/>
    <mergeCell ref="A17:A22"/>
    <mergeCell ref="B17:B22"/>
    <mergeCell ref="N17:S22"/>
    <mergeCell ref="A6:S6"/>
    <mergeCell ref="A7:B8"/>
    <mergeCell ref="C7:C8"/>
    <mergeCell ref="D7:E7"/>
    <mergeCell ref="F7:J7"/>
    <mergeCell ref="M7:M8"/>
    <mergeCell ref="N7:S8"/>
    <mergeCell ref="A9:S9"/>
    <mergeCell ref="N10:S10"/>
  </mergeCells>
  <pageMargins left="1.3779527559055118" right="0.39370078740157483" top="0.78740157480314965" bottom="0.78740157480314965" header="0.31496062992125984" footer="0.31496062992125984"/>
  <pageSetup paperSize="9" scale="32" orientation="landscape" r:id="rId1"/>
  <rowBreaks count="3" manualBreakCount="3">
    <brk id="34" max="16383" man="1"/>
    <brk id="64" max="16383" man="1"/>
    <brk id="9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ФОРМА</vt:lpstr>
      <vt:lpstr>форма 2</vt:lpstr>
      <vt:lpstr>форма 3</vt:lpstr>
      <vt:lpstr>ФОРМА!Заголовки_для_печати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2013-10-22T08:24:46Z</dcterms:modified>
</cp:coreProperties>
</file>